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21570" windowHeight="7980"/>
  </bookViews>
  <sheets>
    <sheet name="Sheet1" sheetId="1" r:id="rId1"/>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6" i="1"/>
  <c r="Q116" s="1"/>
  <c r="M117"/>
  <c r="Q117" s="1"/>
  <c r="M118"/>
  <c r="Q118" s="1"/>
  <c r="M119"/>
  <c r="Q119" s="1"/>
  <c r="M120"/>
  <c r="Q120" s="1"/>
  <c r="M121"/>
  <c r="Q121" s="1"/>
  <c r="M115"/>
  <c r="Q115" s="1"/>
  <c r="M104"/>
  <c r="Q104" s="1"/>
  <c r="M105"/>
  <c r="Q105" s="1"/>
  <c r="M106"/>
  <c r="Q106" s="1"/>
  <c r="M107"/>
  <c r="Q107" s="1"/>
  <c r="M108"/>
  <c r="Q108" s="1"/>
  <c r="M109"/>
  <c r="Q109" s="1"/>
  <c r="M110"/>
  <c r="Q110" s="1"/>
  <c r="M111"/>
  <c r="M112"/>
  <c r="Q112" s="1"/>
  <c r="M113"/>
  <c r="Q113" s="1"/>
  <c r="M103"/>
  <c r="M96"/>
  <c r="Q96" s="1"/>
  <c r="M97"/>
  <c r="Q97" s="1"/>
  <c r="M98"/>
  <c r="Q98" s="1"/>
  <c r="M99"/>
  <c r="Q99" s="1"/>
  <c r="M100"/>
  <c r="Q100" s="1"/>
  <c r="M101"/>
  <c r="Q101" s="1"/>
  <c r="M95"/>
  <c r="Q95" s="1"/>
  <c r="M90"/>
  <c r="Q90" s="1"/>
  <c r="M91"/>
  <c r="M92"/>
  <c r="M93"/>
  <c r="M89"/>
  <c r="Q89" s="1"/>
  <c r="M87"/>
  <c r="Q87" s="1"/>
  <c r="Q88" s="1"/>
  <c r="M85"/>
  <c r="M83"/>
  <c r="Q83" s="1"/>
  <c r="M81"/>
  <c r="Q81" s="1"/>
  <c r="Q82" s="1"/>
  <c r="M79"/>
  <c r="Q79" s="1"/>
  <c r="M77"/>
  <c r="Q77" s="1"/>
  <c r="M75"/>
  <c r="Q75" s="1"/>
  <c r="M73"/>
  <c r="Q73" s="1"/>
  <c r="Q74" s="1"/>
  <c r="M71"/>
  <c r="Q71" s="1"/>
  <c r="M69"/>
  <c r="Q69" s="1"/>
  <c r="M68"/>
  <c r="Q68" s="1"/>
  <c r="M63"/>
  <c r="Q63" s="1"/>
  <c r="M64"/>
  <c r="M65"/>
  <c r="Q65" s="1"/>
  <c r="M66"/>
  <c r="Q66" s="1"/>
  <c r="M62"/>
  <c r="Q62" s="1"/>
  <c r="M58"/>
  <c r="Q58" s="1"/>
  <c r="M59"/>
  <c r="Q59" s="1"/>
  <c r="M60"/>
  <c r="Q60" s="1"/>
  <c r="M57"/>
  <c r="Q57" s="1"/>
  <c r="M55"/>
  <c r="Q55" s="1"/>
  <c r="M53"/>
  <c r="Q53" s="1"/>
  <c r="M51"/>
  <c r="Q51" s="1"/>
  <c r="M49"/>
  <c r="Q49" s="1"/>
  <c r="M47"/>
  <c r="Q47" s="1"/>
  <c r="M45"/>
  <c r="Q45" s="1"/>
  <c r="Q46" s="1"/>
  <c r="M43"/>
  <c r="Q43" s="1"/>
  <c r="M39"/>
  <c r="Q39" s="1"/>
  <c r="M40"/>
  <c r="Q40" s="1"/>
  <c r="M41"/>
  <c r="Q41" s="1"/>
  <c r="M38"/>
  <c r="Q38" s="1"/>
  <c r="M32"/>
  <c r="Q32" s="1"/>
  <c r="M33"/>
  <c r="Q33" s="1"/>
  <c r="M34"/>
  <c r="Q34" s="1"/>
  <c r="M35"/>
  <c r="Q35" s="1"/>
  <c r="M36"/>
  <c r="Q36" s="1"/>
  <c r="M31"/>
  <c r="Q31" s="1"/>
  <c r="M28"/>
  <c r="Q28" s="1"/>
  <c r="M29"/>
  <c r="Q29" s="1"/>
  <c r="M27"/>
  <c r="Q27" s="1"/>
  <c r="M22"/>
  <c r="Q22" s="1"/>
  <c r="M23"/>
  <c r="Q23" s="1"/>
  <c r="M24"/>
  <c r="Q24" s="1"/>
  <c r="M25"/>
  <c r="Q25" s="1"/>
  <c r="M21"/>
  <c r="Q21" s="1"/>
  <c r="M18"/>
  <c r="Q18" s="1"/>
  <c r="M19"/>
  <c r="Q19" s="1"/>
  <c r="M17"/>
  <c r="Q17" s="1"/>
  <c r="M13"/>
  <c r="Q13" s="1"/>
  <c r="M14"/>
  <c r="Q14" s="1"/>
  <c r="M15"/>
  <c r="Q15" s="1"/>
  <c r="M12"/>
  <c r="Q12" s="1"/>
  <c r="M8"/>
  <c r="Q8" s="1"/>
  <c r="M9"/>
  <c r="Q9" s="1"/>
  <c r="M10"/>
  <c r="Q10" s="1"/>
  <c r="M7"/>
  <c r="Q7" s="1"/>
  <c r="H116"/>
  <c r="P116" s="1"/>
  <c r="H117"/>
  <c r="P117" s="1"/>
  <c r="H118"/>
  <c r="P118" s="1"/>
  <c r="H119"/>
  <c r="P119" s="1"/>
  <c r="H120"/>
  <c r="P120" s="1"/>
  <c r="H121"/>
  <c r="P121" s="1"/>
  <c r="H115"/>
  <c r="P115" s="1"/>
  <c r="H104"/>
  <c r="H105"/>
  <c r="P105" s="1"/>
  <c r="H106"/>
  <c r="P106" s="1"/>
  <c r="H107"/>
  <c r="H108"/>
  <c r="P108" s="1"/>
  <c r="H109"/>
  <c r="P109" s="1"/>
  <c r="H110"/>
  <c r="P110" s="1"/>
  <c r="H111"/>
  <c r="P111" s="1"/>
  <c r="H112"/>
  <c r="P112" s="1"/>
  <c r="H113"/>
  <c r="P113" s="1"/>
  <c r="H103"/>
  <c r="P103" s="1"/>
  <c r="H96"/>
  <c r="P96" s="1"/>
  <c r="H97"/>
  <c r="P97" s="1"/>
  <c r="H98"/>
  <c r="H99"/>
  <c r="P99" s="1"/>
  <c r="H100"/>
  <c r="H101"/>
  <c r="P101" s="1"/>
  <c r="H95"/>
  <c r="P95" s="1"/>
  <c r="H90"/>
  <c r="P90" s="1"/>
  <c r="H91"/>
  <c r="P91" s="1"/>
  <c r="H92"/>
  <c r="P92" s="1"/>
  <c r="H93"/>
  <c r="P93" s="1"/>
  <c r="H89"/>
  <c r="P89" s="1"/>
  <c r="H87"/>
  <c r="H85"/>
  <c r="P85" s="1"/>
  <c r="Q85" s="1"/>
  <c r="H83"/>
  <c r="H81"/>
  <c r="P81" s="1"/>
  <c r="H79"/>
  <c r="H77"/>
  <c r="H75"/>
  <c r="P75" s="1"/>
  <c r="H73"/>
  <c r="H71"/>
  <c r="P71" s="1"/>
  <c r="H69"/>
  <c r="P69" s="1"/>
  <c r="H68"/>
  <c r="P68" s="1"/>
  <c r="H63"/>
  <c r="H64"/>
  <c r="P64" s="1"/>
  <c r="H65"/>
  <c r="P65" s="1"/>
  <c r="H66"/>
  <c r="P66" s="1"/>
  <c r="H62"/>
  <c r="P62" s="1"/>
  <c r="H58"/>
  <c r="P58" s="1"/>
  <c r="H59"/>
  <c r="P59" s="1"/>
  <c r="H60"/>
  <c r="P60" s="1"/>
  <c r="H57"/>
  <c r="P57" s="1"/>
  <c r="H55"/>
  <c r="P55" s="1"/>
  <c r="H53"/>
  <c r="H51"/>
  <c r="H49"/>
  <c r="H47"/>
  <c r="H45"/>
  <c r="P45" s="1"/>
  <c r="H43"/>
  <c r="P43" s="1"/>
  <c r="H39"/>
  <c r="H40"/>
  <c r="H41"/>
  <c r="P41" s="1"/>
  <c r="H38"/>
  <c r="P38" s="1"/>
  <c r="H32"/>
  <c r="H33"/>
  <c r="P33" s="1"/>
  <c r="H34"/>
  <c r="H35"/>
  <c r="H36"/>
  <c r="H31"/>
  <c r="H28"/>
  <c r="P28" s="1"/>
  <c r="H29"/>
  <c r="P29" s="1"/>
  <c r="H27"/>
  <c r="P27" s="1"/>
  <c r="H22"/>
  <c r="H23"/>
  <c r="H24"/>
  <c r="H25"/>
  <c r="H21"/>
  <c r="H18"/>
  <c r="P18" s="1"/>
  <c r="H19"/>
  <c r="H17"/>
  <c r="P17" s="1"/>
  <c r="H13"/>
  <c r="P13" s="1"/>
  <c r="H14"/>
  <c r="H15"/>
  <c r="H12"/>
  <c r="H8"/>
  <c r="H9"/>
  <c r="H10"/>
  <c r="P10" s="1"/>
  <c r="H7"/>
  <c r="P7" s="1"/>
  <c r="N77" l="1"/>
  <c r="N64"/>
  <c r="N91"/>
  <c r="N111"/>
  <c r="N39"/>
  <c r="N92"/>
  <c r="P94"/>
  <c r="N38"/>
  <c r="N7"/>
  <c r="Q92"/>
  <c r="P77"/>
  <c r="N87"/>
  <c r="N93"/>
  <c r="N99"/>
  <c r="N103"/>
  <c r="N98"/>
  <c r="Q91"/>
  <c r="N89"/>
  <c r="N71"/>
  <c r="N66"/>
  <c r="N60"/>
  <c r="N59"/>
  <c r="Q50"/>
  <c r="N49"/>
  <c r="N21"/>
  <c r="N15"/>
  <c r="N14"/>
  <c r="N113"/>
  <c r="N112"/>
  <c r="Q111"/>
  <c r="N110"/>
  <c r="N109"/>
  <c r="N108"/>
  <c r="N107"/>
  <c r="N105"/>
  <c r="N104"/>
  <c r="Q103"/>
  <c r="N100"/>
  <c r="Q102"/>
  <c r="Q93"/>
  <c r="N90"/>
  <c r="Q84"/>
  <c r="N83"/>
  <c r="Q80"/>
  <c r="N79"/>
  <c r="Q78"/>
  <c r="Q76"/>
  <c r="N73"/>
  <c r="Q72"/>
  <c r="Q70"/>
  <c r="Q64"/>
  <c r="Q61"/>
  <c r="Q56"/>
  <c r="Q54"/>
  <c r="N53"/>
  <c r="Q52"/>
  <c r="N51"/>
  <c r="Q48"/>
  <c r="N47"/>
  <c r="Q44"/>
  <c r="N40"/>
  <c r="R38"/>
  <c r="Q42"/>
  <c r="N36"/>
  <c r="N34"/>
  <c r="N32"/>
  <c r="N35"/>
  <c r="Q37"/>
  <c r="N31"/>
  <c r="Q30"/>
  <c r="N25"/>
  <c r="N24"/>
  <c r="N23"/>
  <c r="N22"/>
  <c r="Q26"/>
  <c r="N19"/>
  <c r="Q20"/>
  <c r="N8"/>
  <c r="Q16"/>
  <c r="N12"/>
  <c r="Q11"/>
  <c r="N9"/>
  <c r="R7"/>
  <c r="N85"/>
  <c r="N57"/>
  <c r="N55"/>
  <c r="P39"/>
  <c r="P31"/>
  <c r="P23"/>
  <c r="R23" s="1"/>
  <c r="P22"/>
  <c r="R22" s="1"/>
  <c r="P8"/>
  <c r="P14"/>
  <c r="N17"/>
  <c r="R18"/>
  <c r="N18"/>
  <c r="P19"/>
  <c r="P20" s="1"/>
  <c r="P21"/>
  <c r="N29"/>
  <c r="P40"/>
  <c r="R40" s="1"/>
  <c r="P79"/>
  <c r="P87"/>
  <c r="N95"/>
  <c r="P98"/>
  <c r="N106"/>
  <c r="P107"/>
  <c r="P104"/>
  <c r="N101"/>
  <c r="P100"/>
  <c r="N97"/>
  <c r="N96"/>
  <c r="Q86"/>
  <c r="P83"/>
  <c r="N81"/>
  <c r="N75"/>
  <c r="P73"/>
  <c r="N63"/>
  <c r="N65"/>
  <c r="P63"/>
  <c r="N62"/>
  <c r="N58"/>
  <c r="P53"/>
  <c r="P49"/>
  <c r="P47"/>
  <c r="P46"/>
  <c r="R45"/>
  <c r="N45"/>
  <c r="R43"/>
  <c r="P44"/>
  <c r="N43"/>
  <c r="R41"/>
  <c r="N41"/>
  <c r="P36"/>
  <c r="P35"/>
  <c r="P34"/>
  <c r="R33"/>
  <c r="N33"/>
  <c r="P32"/>
  <c r="R29"/>
  <c r="R28"/>
  <c r="N28"/>
  <c r="P30"/>
  <c r="R27"/>
  <c r="N27"/>
  <c r="P25"/>
  <c r="P24"/>
  <c r="R17"/>
  <c r="P12"/>
  <c r="P15"/>
  <c r="R13"/>
  <c r="N13"/>
  <c r="R10"/>
  <c r="N10"/>
  <c r="P9"/>
  <c r="N69"/>
  <c r="N68"/>
  <c r="N121"/>
  <c r="N117"/>
  <c r="N118"/>
  <c r="N119"/>
  <c r="N120"/>
  <c r="N116"/>
  <c r="N115"/>
  <c r="Q94" l="1"/>
  <c r="Q67"/>
  <c r="Q114"/>
  <c r="R39"/>
  <c r="R46"/>
  <c r="R31"/>
  <c r="R14"/>
  <c r="P42"/>
  <c r="P11"/>
  <c r="R11" s="1"/>
  <c r="R8"/>
  <c r="R19"/>
  <c r="R21"/>
  <c r="P114"/>
  <c r="R44"/>
  <c r="R36"/>
  <c r="R35"/>
  <c r="R34"/>
  <c r="P37"/>
  <c r="R32"/>
  <c r="R30"/>
  <c r="R25"/>
  <c r="R24"/>
  <c r="P26"/>
  <c r="R20"/>
  <c r="R12"/>
  <c r="P16"/>
  <c r="R15"/>
  <c r="R9"/>
  <c r="P48"/>
  <c r="R47"/>
  <c r="R42" l="1"/>
  <c r="R16"/>
  <c r="R37"/>
  <c r="R26"/>
  <c r="R48"/>
  <c r="R49" l="1"/>
  <c r="P50"/>
  <c r="P51" l="1"/>
  <c r="R50"/>
  <c r="P52" l="1"/>
  <c r="R51"/>
  <c r="R52" l="1"/>
  <c r="R53" l="1"/>
  <c r="P54"/>
  <c r="R54" l="1"/>
  <c r="P56" l="1"/>
  <c r="R55"/>
  <c r="R56" l="1"/>
  <c r="R57" l="1"/>
  <c r="R58" l="1"/>
  <c r="P61" l="1"/>
  <c r="R59"/>
  <c r="R60" l="1"/>
  <c r="R61" l="1"/>
  <c r="R62" l="1"/>
  <c r="R63" l="1"/>
  <c r="R64" l="1"/>
  <c r="R65" l="1"/>
  <c r="P67"/>
  <c r="R66" l="1"/>
  <c r="R67" l="1"/>
  <c r="R68" l="1"/>
  <c r="P70"/>
  <c r="R69" l="1"/>
  <c r="R70" l="1"/>
  <c r="P72" l="1"/>
  <c r="R71"/>
  <c r="R72" l="1"/>
  <c r="R73" l="1"/>
  <c r="P74"/>
  <c r="R74" l="1"/>
  <c r="P76" l="1"/>
  <c r="R75"/>
  <c r="R76" l="1"/>
  <c r="P78" l="1"/>
  <c r="R77"/>
  <c r="R78" l="1"/>
  <c r="P80" l="1"/>
  <c r="R79"/>
  <c r="R80" l="1"/>
  <c r="R81" l="1"/>
  <c r="P82"/>
  <c r="R82" l="1"/>
  <c r="P84" l="1"/>
  <c r="R83"/>
  <c r="R84" l="1"/>
  <c r="P86" l="1"/>
  <c r="R85"/>
  <c r="R86" l="1"/>
  <c r="P88" l="1"/>
  <c r="R87"/>
  <c r="R88" l="1"/>
  <c r="R89" l="1"/>
  <c r="R90" l="1"/>
  <c r="R91" l="1"/>
  <c r="R92" l="1"/>
  <c r="R93" l="1"/>
  <c r="R94" l="1"/>
  <c r="R95" l="1"/>
  <c r="R96" l="1"/>
  <c r="R97" l="1"/>
  <c r="R98" l="1"/>
  <c r="R99" l="1"/>
  <c r="R100" l="1"/>
  <c r="P102" l="1"/>
  <c r="R101"/>
  <c r="R102" l="1"/>
  <c r="R103" l="1"/>
  <c r="R104" l="1"/>
  <c r="R105" l="1"/>
  <c r="R106" l="1"/>
  <c r="R107" l="1"/>
  <c r="R108" l="1"/>
  <c r="R109" l="1"/>
  <c r="R110" l="1"/>
  <c r="R111" l="1"/>
  <c r="R112" l="1"/>
  <c r="R113" l="1"/>
  <c r="R114" l="1"/>
  <c r="R115" l="1"/>
  <c r="R116" l="1"/>
  <c r="R117" l="1"/>
  <c r="R118" l="1"/>
  <c r="R119" l="1"/>
  <c r="R120" l="1"/>
  <c r="R121" l="1"/>
</calcChain>
</file>

<file path=xl/sharedStrings.xml><?xml version="1.0" encoding="utf-8"?>
<sst xmlns="http://schemas.openxmlformats.org/spreadsheetml/2006/main" count="401" uniqueCount="164">
  <si>
    <t>Red. 
broj</t>
  </si>
  <si>
    <t xml:space="preserve">Naziv i opis sredstva </t>
  </si>
  <si>
    <t>Jedinica 
mere</t>
  </si>
  <si>
    <t>Rok sterilnosti</t>
  </si>
  <si>
    <t>Rok isporuke</t>
  </si>
  <si>
    <t>kom.</t>
  </si>
  <si>
    <t>Min 50% deklarisane vrednosti proizvođača</t>
  </si>
  <si>
    <t>u dve jednake tranše, I do 30 dana a II do 90 dana od potpisivanja ugovora</t>
  </si>
  <si>
    <t>Partija 2: Rukavci za sterilizaciju bez preklopa sa indikatorima za paru, formaldehid i etilen oksid, (papir / providna folija), (papir 65-70g/m2 / providna folija poliester-polipropilen).</t>
  </si>
  <si>
    <t>Rukavac za sterilizaciju, bez preklopa, sa indikatorima za paru, formaldehid i etilen oksid, (papir / providna folija) 10cm x 200m</t>
  </si>
  <si>
    <t>U jednoj tranši do 30 dana od potpisivanja ugovora</t>
  </si>
  <si>
    <t>Rukavac za sterilizaciju, bez preklopa, sa indikatorima za paru, formaldehid i etilen oksid, (papir / providna folija) 15cm x 200m</t>
  </si>
  <si>
    <t>Rukavac za sterilizaciju, bez preklopa, sa indikatorima za paru, formaldehid i etilen oksid, (papir / providna folija) 21cm x 200m</t>
  </si>
  <si>
    <t>Rukavac za sterilizaciju, bez preklopa, sa indikatorima za paru, formaldehid i etilen oksid, (papir / providna folija) 25cm x 200m</t>
  </si>
  <si>
    <t>Partija 3: Kesa za sterilizaciju bez preklopa sa indikatorima za paru, formaldehid i etilen oksid, (papir / providna folija), papir 65-70g/m2 / providna folija poliester-polipropilen.</t>
  </si>
  <si>
    <t>Kesa za sterilizaciju, sa indikatorima za paru, formadehid i etilen oksid, 10x30cm +/-1cm</t>
  </si>
  <si>
    <t>Kesa za sterilizaciju, sa indikatorima za paru, formadehid i etilen oksid, 15x27cm +/-1cm</t>
  </si>
  <si>
    <t>Kesa za sterilizaciju, sa indikatorima za paru, formadehid i etilen oksid, 21x28cm +/-0,5cm</t>
  </si>
  <si>
    <t>Partija 4: Rukavci za parnu sterilizaciju sa indikatorom pare, (folija / providna folija), (polipropilen 93g/m2 / poliester-polipropilen).</t>
  </si>
  <si>
    <t>Rukavac za parnu sterilizaciju sa indikatorom pare, (folija / providna folija), 12cm x 70m i duže</t>
  </si>
  <si>
    <t>Rukavac za parnu sterilizaciju sa indikatorom pare, (folija / providna folija), 16cm x 70m  i duže</t>
  </si>
  <si>
    <t>Rukavac za parnu sterilizaciju sa indikatorom pare, (folija / providna folija), 21cm x 70m  i duže</t>
  </si>
  <si>
    <t>Rukavac za parnu sterilizaciju sa indikatorom pare, (folija / providna folija), 27cm x 70m  i duže</t>
  </si>
  <si>
    <t>Rukavac za parnu sterilizaciju sa indikatorom pare, (folija / providna folija), 32cm x 70m  i duže</t>
  </si>
  <si>
    <t>Partija 5: Kese za parnu sterilizaciju sa indikatorom pare, (folija / providna folija), (polipropilen 93g/m2 / poliester -polipropilen).</t>
  </si>
  <si>
    <t>Kesa za parnu sterilizaciju sa indikatorom pare, (folija / providna folija), 12cm x 40cm +/-1cm</t>
  </si>
  <si>
    <t>Kesa za parnu sterilizaciju sa indikatorom pare, (folija / providna folija), 16cm x 34cm +/-1cm</t>
  </si>
  <si>
    <t>Kesa za parnu sterilizaciju sa indikatorom pare, (folija / providna folija), 22cm x 42cm +/-1cm</t>
  </si>
  <si>
    <t>Partija 6: Kese za sterilizaciju hirurških setova imstrumenata, SMS papir 55g/m2.</t>
  </si>
  <si>
    <t>Kese za sterilizaciju hirurških instrumenata SMS 55g/m2,zelena, 420mm x 720mm</t>
  </si>
  <si>
    <t xml:space="preserve">Kese za sterilizaciju hirurških instrumenata SMS 55g/m2,plava, 470mm x 750mm </t>
  </si>
  <si>
    <t xml:space="preserve">Kesa za sterilizaciju hirurških instrumenata SMS 55g/m2,zelena, 385mm x 430mm </t>
  </si>
  <si>
    <t xml:space="preserve">Kesa za sterilizaciju hirurških instrumenata SMS 55g/m2,plava, 420mm x 470mm </t>
  </si>
  <si>
    <t>Papirni podmetači za kasete, 70g/m2,  300mm x 500mm</t>
  </si>
  <si>
    <t>Papirni podmetači za kasete, 70g/m2, 300mm x 250mm</t>
  </si>
  <si>
    <t>Partija 7: Kasete sa vodonik peroksidom i indikatori za plazma sterilizator STERAD 100NX.</t>
  </si>
  <si>
    <t>Kaseta sa vodonik peroksidom za Sterad 100NX, 5 ciklusa po kaseti</t>
  </si>
  <si>
    <t>sukcesivna po pisanom zahtevu krajnjeg korisnika,  do 15 dana od prijema pisanog zahteva</t>
  </si>
  <si>
    <t>Kaseta sa vodonik peroksidom za Sterad 100S, 5 ciklusa po kaseti</t>
  </si>
  <si>
    <t>Indikator sterilnosti za plazma sterilizator, biološki.</t>
  </si>
  <si>
    <t>Indikator sterilnosti za plazma sterilizator, hemijski.</t>
  </si>
  <si>
    <t>Partija 8: Bovie Dick test PACK.</t>
  </si>
  <si>
    <t>Partija 9: Lepljiva indikator traka za parnu sterilizaciju.</t>
  </si>
  <si>
    <t>kolut sa 1000 duplih nalepnica</t>
  </si>
  <si>
    <t>set</t>
  </si>
  <si>
    <t>Partija 15: Inciziona folija, samolepiva, sterilna.</t>
  </si>
  <si>
    <t>Inciziona folija, samolepiva, sterilna, jednokratna, 15cm x 20cm +/-1cm</t>
  </si>
  <si>
    <t>Inciziona folija, samolepiva, sterilna, jednokratna, 60cm x 35cm +/-3cm</t>
  </si>
  <si>
    <t>Inciziona folija, samolepiva, sterilna, jednokratna, 82cm x 45cm +/-3cm</t>
  </si>
  <si>
    <t>Inciziona folija, samolepiva, sterilna, jednokratna, 82cm x 85cm +/-3cm</t>
  </si>
  <si>
    <t>Partija 17: Traka za kožu ojačana filamentima, samolepiva, sterilna.</t>
  </si>
  <si>
    <t>Traka za kožu, samolepiva, sterilna, jednokratna, ojačana filamentima, 12mm x 10cm</t>
  </si>
  <si>
    <t>Traka za kožu, samolepiva, sterilna, jednokratna, ojačana filamentima, 6mm x 10cm</t>
  </si>
  <si>
    <t>Partija 18: Navlaka za operacioni mikroskop ZEISS PENTERO, navlaka za objektov sa zaštitnim staklom/plastikom promera 65mm, sterilna.</t>
  </si>
  <si>
    <t>Navlaka za operacioni mikroskop ZEISS PENTERO, sterilna, navlaka za objektiv sa zaštitnim staklom/plastikom promera 65mm, navlaka za objektiv hermetizovana zbog stvaranja vakuma, plastični graničnik za okulare, sa lepljivim trakama za fiksaciju, minimalna dimenzija 115cm x 250cm</t>
  </si>
  <si>
    <t>Partija 19: Navlaka za laparoskopsku kameru, teleskopski presavijena, sterilna.</t>
  </si>
  <si>
    <t>Navlaka za laparoskopsku kameru, dužine 2,5m i duže x 14cm +/- 1cm, sa kartonskim nastavkom i vezicama za fiksaciju, sterilna</t>
  </si>
  <si>
    <t>Partija 20: Sterilne prekrivke za glavu RTG C luka.</t>
  </si>
  <si>
    <t>Partija 21: Višekratni filteri za AESCULAP metalne kasete za sterilizaciju.</t>
  </si>
  <si>
    <t>Višekratni filteri za AESCULAP metalne kasete za sterilizaciju, Pakovanje sa 10 filtera.</t>
  </si>
  <si>
    <t>pak.</t>
  </si>
  <si>
    <t>Partija 22: Kombinovane test trake za biološku kontrolu sterilizacije.</t>
  </si>
  <si>
    <t>min. 6 meseci od datuma isporuke</t>
  </si>
  <si>
    <t>Filter papir za citocentrifugu TERMO CITOSPIN 4A78300 101 CY49480802, 100% pamuk i celulozna vlakna</t>
  </si>
  <si>
    <t>celokupna količina do 30 dana od potpisivanja ugovora</t>
  </si>
  <si>
    <t>Sterlni celulozno nitratni membranski filter dijametra 47mm, veličina pore 0,45µm, sa mrežicom.</t>
  </si>
  <si>
    <t>min godinu dana od datuma isporuke</t>
  </si>
  <si>
    <t>celokupna količina do 15 dana od potpisivanja ugovora</t>
  </si>
  <si>
    <t>Sterlni celulozno nitratni membranski filter dijametra 47mm, veličina pore 0,2µm, sa mrežicom.</t>
  </si>
  <si>
    <t>Filter za špric, membrane, 25mm, 0,45µm, celulozno acetatni</t>
  </si>
  <si>
    <t>Celulozno nitratni membranski filter PTFE, dijametra 47mm, veličina pore 0,45µm</t>
  </si>
  <si>
    <t>Filter za špric, PTFE, 13-15mm, 0,2-0,22µm</t>
  </si>
  <si>
    <t>u jednoj trsnši do 60 dana od potpisivanja ugovora</t>
  </si>
  <si>
    <t>Filter papir za brzo filtriranje, 12-15µm, prečnik 185mm</t>
  </si>
  <si>
    <t>Filter papir za srednje brzo filtriranje, 8-12µm, prečnik 185mm</t>
  </si>
  <si>
    <t>Parafilm, 100mm x 75m</t>
  </si>
  <si>
    <t>Univerzalni indikatorski papiri, Ph 1-14</t>
  </si>
  <si>
    <t>Filter za špric, nylon, 13-15mm, 0,2-0,22µm</t>
  </si>
  <si>
    <t>Sterilni set za kuk: Na pakovanju - slika komponenti; Prekrivka za sto za instrumente 80x145cm - 1 komad; Peskir za ruke 30x40cm - 4 komada; Prekrivka za sto 150x190cm - 1 komad; Lepjiva traka 9x50cm - 1 komad; Dvoslojna prekrivka sa ojacanjem i samolepljivom ivicom 75x90 - 1 komada; Dvoslojna prekrivka 150x180cm - 1 komad; Navlaka za nogu 33x110cm - 1 komad; Samolepljiva traka 10x50 - 2 komada; Dvoslojna prekrivka sa piktogramom za anesteziju sa samolepljivom ivicom, ojacanjem, sa integrisanim otvorima za creva, sa izrazom (45x65cm) 225x270cm - 1 komad; Dvoslojna prekrivka sa piktogramom, sa "U" izrazom (10x100cm) ojacanjem i samolepljivom ivicom 280x225cm - 1 komad; Ojacani delovi kompresa u zoni incizije minimum kapacitet upijanja tecnosti 405ml/m² , brzina upijanja (run off) minimum 46%;</t>
  </si>
  <si>
    <t>min 70% deklarisanog roka proizvođača</t>
  </si>
  <si>
    <t>u jednoj trsnši do 45 dana od potpisivanja ugovora</t>
  </si>
  <si>
    <t>Sterilni set za artroskopiju kolena: Prekrivka za sto za instrumente 80x145cm – 1 komad; Peskir za ruke 30x40cm - 2 komada; Prekrivka dvoslojna 150x180cm - 1 komad; Prekrivka za OP sto, ojacana, 150x190cm – 1 komad; Prekrivač za artroskopiju kolena sa piktogramom sa otvorom ø6cm i ø7cm 225x320cm i kesom za sakupljanje tečnosti sa odvodom i sa 4 integrisana drzaca za creva – 1 komad; Navlaka za nogu 33x55cm – 1 komad; Lepljiva traka 10x50cm – 1 komad; Ojacani delovi kompresa minimum kapacitet upijanja tecnosti 405ml/m² , brzinu upijanja (run off) minimum 46%;</t>
  </si>
  <si>
    <t>Sterilni kardiovaskularni set : Na pakovanju - slike komponenti; Prekrivka za sto za instrumente 80x145cm – 2 komada; Celulozni peskir za ruke 30x40cm - 4 komada; Prekrivka 150x180cm - 1 komad; Prekrivka za OP sto 150x190cm – 1 komad; Samolepljiva traka - 9x50cm - 2 komada; Navlaka za nogu 24x37.5cm - 2 komada; Samolepljiva dvoslojna prekrivka sa piktogramom, sa dodatnim ojacanjem i "U" izrazom 20x 100cm, sa zastitom za genitalnu regiju, sa drzacima za creva-kablove,  dimenzije 175x260cm - 1 komad; Kardiovaskularna dvoslojna prekrivka sa piktogramom, sa dodatnim ojacanjem, sa otvorom 38x40cm, sa integrisanom incizionom folijom, sa po dve komore za odlaganje instrumenata sa obe strane otvora, sa sa dve dodatne komore za odlaganje instrumenata sa gornje strane otvora, sa 5 cicak traka za fiksiranje creva i kablova, dimenzije 300/225x370cm - 1 komad; Ojacani delovi kompresa u zoni incizije minimum kapacitet upijanja tecnosti 405ml/m², brzina upijanja (run off) minimum 46%;</t>
  </si>
  <si>
    <t>Sterilni univerzalni set sa ojačanjima : Na pakovanju - slika komponenti; Prekrivka za sto za instrumente 80x145cm - 1 komad; Peskir za ruke 30x40cm - 4 komada; Prekrivka za sto 150x190cm - 1 komad; Lepjiva traka 9x50cm - 1 komad; Dvoslojna prekrivka sa ojacanjem i samolepljivom ivicom (90cm) 75x90- 2 komada; Prekrivka sa ojacanjem i samolepljivom ivicom(80cm) 175x180cm; Prekrivka sa ojacanjem i samolepljivom ivicom (70cm+2x15cm) i integrisanim drzacima za creva, 150x250cm - 1 komad; Ojacani delovi kompresa u zoni incizije minimum kapacitet upijanja tecnosti 405ml/m², brzinu upijanja (run off) minimum 46%;</t>
  </si>
  <si>
    <t>Sterilni TUR set: Peskir za ruke 30x40cm - 2 komada; Prekrivka za OP sto 150x190cm - 1 komad; Samolepjivi drzaci 2.5cm x 20/24cm - 1 komad; Prekrivka za Transuretalnu resekciju sa samolepljivim delom oko suprapubicnog otvora ø8cm, sa perinealnim otvorom ø5cm, sa integrisanom kesom sa za sakupljanje tecnosti sa otvorom za ispustanje, filterom, navlakom za prst koja ne sadrzi lateks, prekrivkama za noge 125cm, dimenzije 225/260cm x 210cm - 1 komad;</t>
  </si>
  <si>
    <t>Sterilni laparoskopski set: Na pakovanju - slika komponenti; Prekrivka za sto za instrumente 80x145cm - 1 komad; Peskir za ruke 30x40cm - 2 komada; Prekrivka za sto 150x190cm - 1 komad; Laparoskopska prekrivka sa piktogramom, sa abdominalnim otvorom 28x32cm, sa ojacanjem oko otvora, sa integrisanim drzacima za creva, sa integrisanim prekrivkama za ruke, dimenzija 260/200x335cm - 1 komad; Ojacani delovi kompresa u zoni incizije minimum kapacitet upijanja tecnosti 400ml/m², brzinu upijanja (run off) minimum 45%;</t>
  </si>
  <si>
    <t>OP mantil  sa omotom, sa sterilnim leđnim područjem, materijal SMMS, 35 gr/m2, 100% polipropilen; 4-slojni (Spunbond-Meltblown-Meltblown-Spunbond). Ispunjava EN normu 13795.Duzina manžetne 6 cm, širina poprsja mantila 64 cm,  duzine mantila min. 120 cm, sterilan - velicina M-L</t>
  </si>
  <si>
    <t>OP mantil, sa omotom, sa sterilnim leđnim područjem, materijal SMMS, 35 gr/m2, 100% polipropilen; 4-slojni (Spunbond-Meltblown-Meltblown-Spunbond). Ispunjava EN normu 13795. Dužina manžetne 6 cm, širina poprsja mantila 67 cm, dužine mantila min. 130 cm, sterilan - velicina XL.</t>
  </si>
  <si>
    <t>OP mantil, sa omotom, sa sterilnim leđnim područjem, materijal SMMS, 35 gr/m2, 100% polipropilen; 4-slojni (Spunbond-Meltblown-Meltblown-Spunbond). Ispunjava EN normu 13795. Dužina manžetne 6 cm, širina poprsja mantila 74 cm, dužine mantila min. 150 cm, sterilan - velicina XXL.</t>
  </si>
  <si>
    <t>OP mantil ojačani, sa nepropusnom folijom na prednjem delu 45 cm x 100 cm i na rukavima, sa omotom, sa sterilnim leđnim područjem, materijal Spunlace, 68 gr/m2, (100% celuloza i poliester,  1-slojni flizelin).
Dužina rukava bez manžetne 64  cm, dužina manžente 8 cm, širina poprsja mantila 66 cm, širina mantila 141 cm, dužina mantila min. 130 cm, sterilan</t>
  </si>
  <si>
    <t>OP mantil ojačani, sa nepropusnom folijom na prednjem delu 50 cm x 100 cm i na rukavima, sa omotom, sa sterilnim leđnim područjem, materijal Spunlace, 68 gr/m2, (100% celuloza i poliester,  1-slojni flizelin).
Dužina rukava bez manžetne 64  cm, dužina manžetne 8 cm, širina poprsja mantila 69 cm, širina mantila 145 cm, dužina mantila min. 150 cm, sterilan</t>
  </si>
  <si>
    <t>Proizvodi od hartije za odeljenje za farmaceutsku tehnologiju.</t>
  </si>
  <si>
    <t xml:space="preserve">ukoliko proizvođač definiše rok upotrebe, min 70% deklarisanog roka </t>
  </si>
  <si>
    <t>u jednoj tranši do 60 dana od potpisivanja ugovora</t>
  </si>
  <si>
    <t>Filter membranski, okrugao, 0,2-0,22µm/293mm, celuloza-acetat</t>
  </si>
  <si>
    <t>Filter membranski, okrugao, 0,8µm/293mm, celuloza-acetat</t>
  </si>
  <si>
    <t>Filter sterilni jednokratni, 0,2-0,22µm/25mm  ± 20%, za medicinsku upotrebu - za filtriranje infuzionih rastvora, celuloza-acetat, pojedinačno upakovan</t>
  </si>
  <si>
    <t>Predfilter membranski, 293mm, od staklenih vlakana</t>
  </si>
  <si>
    <t>Papirići za fluoresceinske trake, 3 x 20 kom.</t>
  </si>
  <si>
    <t>Filter membranski  sterilan 0,45 + 0,2 - 0,22 mikrometara (kapsula)</t>
  </si>
  <si>
    <t>Nalepnice, duple sa indikatorom pare, 67mm x 48mm, obe nalepnice na istoj podlozi, veća 67mm x 32mm, manja 67mm x 16mm, (2/3 / 1/3)</t>
  </si>
  <si>
    <t>Kese za sterilizaciju samolepljive sa preklopom, 90mm x 257mm ± 20%</t>
  </si>
  <si>
    <t>Sterilni providni prekrivac za glavu rendgena  ø90cm;</t>
  </si>
  <si>
    <t>Kombinovane test trake za biološku kontrolu Parne/suve/EO sterilizacije, (B. Atropheus/G. stearothermophilus).</t>
  </si>
  <si>
    <t>Inciziona folija sa prekrivkom za oftalmologiju</t>
  </si>
  <si>
    <t xml:space="preserve">FILTER ZA  KUTIJE AZGUN     ZA STERILIZACIJU ZA JEDNOKRATNU UPOTREBU, AZGUN K2-740, EN 868-2 ILI ODGOVARAJUĆE </t>
  </si>
  <si>
    <t>kom</t>
  </si>
  <si>
    <t xml:space="preserve">Višekratni teflonski filteri za kutije AZGUN ( jedan filter dovoljan za minumum 1000 ciklusa sterilizacije) ili odgovarajuće </t>
  </si>
  <si>
    <t>Lepljiva indikator traka za suvu sterilizaciju, 18-19mm x 50m i duže</t>
  </si>
  <si>
    <t>Partija 10:Lepljiva indikator traka za suvu sterilizaciju</t>
  </si>
  <si>
    <t xml:space="preserve">Trake za biološku kontrolu suve sterilizacije sa bujon tečnom podlogom, set- 1 traka+1 bujon </t>
  </si>
  <si>
    <t xml:space="preserve">Partija 12: Trake za biološku kontrolu vlažne streilizacije sa bujon tečnom podlogom </t>
  </si>
  <si>
    <t>Partija 11: Trake za biološku kontrolu suve sterilizacije sa bujon tečnom podlogom</t>
  </si>
  <si>
    <t xml:space="preserve">Trake za biološku kontrolu vlažne sterilizacije sa bujon tečnom podlogom, set- 1 traka+1 bujon </t>
  </si>
  <si>
    <t>Partija 13: Kontrola pakovanja parne sterilizacije, integrator traka klase V sa automatskim očitavanjem.</t>
  </si>
  <si>
    <t>Partija 14: Nalepnice, duple, sa indikatorom pare.</t>
  </si>
  <si>
    <t>Partija 23.</t>
  </si>
  <si>
    <t>Partija 24.</t>
  </si>
  <si>
    <t>Partija 25.</t>
  </si>
  <si>
    <t>Partija 26: Filter papir za citocentrifugu.</t>
  </si>
  <si>
    <t>Partija 27: Filteri za institut za higijenu.</t>
  </si>
  <si>
    <t>Partija 28: Filteri za toksikološku laboratoriju.</t>
  </si>
  <si>
    <t>Partija 29: Jednokratni hirurški veš, sterilan.</t>
  </si>
  <si>
    <t>VB Niš 2019</t>
  </si>
  <si>
    <t>VMC Novi Sad 2019</t>
  </si>
  <si>
    <t>CApSk 2019</t>
  </si>
  <si>
    <t>VMA 2020</t>
  </si>
  <si>
    <t>VB Niš 2020</t>
  </si>
  <si>
    <t>VMC Novi Sad 2020</t>
  </si>
  <si>
    <t>CApSk 2020</t>
  </si>
  <si>
    <t xml:space="preserve"> VMA 2019</t>
  </si>
  <si>
    <t>UKUPNA KOLIČINAVMA 2019 I 2020</t>
  </si>
  <si>
    <t>UKUPNO 2019</t>
  </si>
  <si>
    <t>UKUPNO 2020</t>
  </si>
  <si>
    <t>Spojeni SMS-krep papir za sterilizaciju, 100 g/m2, set, (zeleni krep 60 g/m2 / SMS plavi 40 g/m2  ), fabrički spojen. 60cm x 60cm</t>
  </si>
  <si>
    <t>Spojeni SMS-krep papir za sterilizaciju, 100 g/m2, set, (zeleni krep 60 g/m2 / SMS plavi 40 g/m2  ), fabrički spojen. 75cm x 75cm</t>
  </si>
  <si>
    <t>Spojeni SMS krep papir za sterilizaciju, 100 g/m2, set, (zeleni krep 60 g/m2 / SMS plavi 40 g/m2  ), fabrički spojen. 100cm x 100cm</t>
  </si>
  <si>
    <t>Spojeni SMS-krep papir za sterilizaciju, 100 g/m2, set, (zeleni krep 60 g/m2 / SMS plavi 40 g/m2  ), fabrički spojen. 120cm x 120cm</t>
  </si>
  <si>
    <t xml:space="preserve">Jedinična cena bez PDV-a </t>
  </si>
  <si>
    <t xml:space="preserve">Ukupna  cena bez PDV- a za 2019. god. </t>
  </si>
  <si>
    <t>Ukupna cena bez PDV- a za 2020. god.</t>
  </si>
  <si>
    <t>Ukupna cena bez PDV-a 2019 I 2020</t>
  </si>
  <si>
    <t>60% proizvodjackog roka</t>
  </si>
  <si>
    <t>72 sata od dostavljanja zahteva za isporuku</t>
  </si>
  <si>
    <t>PDV ( u procentima)</t>
  </si>
  <si>
    <t>Proizvodjač</t>
  </si>
  <si>
    <t>Zaštićeni naziv</t>
  </si>
  <si>
    <t>ОБРАЗАЦ ПОНУДЕ СА СТРУКТУРОМ ЦЕНЕ ПРИЛОГ 6</t>
  </si>
  <si>
    <t>Понуду дајемо : ( обавезно заокружити ) а)самостално б)са подизвођачем в) заједничка понуда</t>
  </si>
  <si>
    <t>Понуда број________________од __________________године за јавну набавку 39/19</t>
  </si>
  <si>
    <t>Опција понуде ( мин 90 дана )_____________, Рок плаћања 30 дана од дана сваке испоруке</t>
  </si>
  <si>
    <t>ne podleze roku trajanja ni sterilnosti</t>
  </si>
  <si>
    <r>
      <t>Kontrola pakovanja parne sterilizacije, integrator traka klase V sa automatskim očitavanjem.</t>
    </r>
    <r>
      <rPr>
        <sz val="12"/>
        <color indexed="8"/>
        <rFont val="Times New Roman"/>
        <family val="1"/>
      </rPr>
      <t xml:space="preserve"> Integrator  trake koje  nisu  lepljive.Bela  boja  integrator  trake  ako  je  adekvatno  izložena  delovanju  tri  kritična  parametra  pari, temperaturi  i vremenu menja  se  u  crnu  boju.Dimenzije 15mm  x 102mm .</t>
    </r>
  </si>
  <si>
    <t>Partija 16: Inciziona folija sa jodom, samolepiva, sterilna, sterilisana jonizujućim zracima( gama zracima).</t>
  </si>
  <si>
    <r>
      <t>Inciziona folija sa jodom, samolepiva, sterilna,</t>
    </r>
    <r>
      <rPr>
        <sz val="12"/>
        <color rgb="FFFF0000"/>
        <rFont val="Times New Roman"/>
        <family val="1"/>
      </rPr>
      <t xml:space="preserve">sterilisana jonizujućim zracima( gama zracima), </t>
    </r>
    <r>
      <rPr>
        <sz val="12"/>
        <rFont val="Times New Roman"/>
        <family val="1"/>
      </rPr>
      <t>jednokratna, 15cm x 20cm +/-1cm</t>
    </r>
  </si>
  <si>
    <r>
      <t>Inciziona folija sa jodom, samolepiva, sterilna,</t>
    </r>
    <r>
      <rPr>
        <sz val="12"/>
        <color rgb="FFFF0000"/>
        <rFont val="Times New Roman"/>
        <family val="1"/>
      </rPr>
      <t>sterilisana jonizujućim zracima( gama zracima)</t>
    </r>
    <r>
      <rPr>
        <sz val="12"/>
        <rFont val="Times New Roman"/>
        <family val="1"/>
      </rPr>
      <t xml:space="preserve"> jednokratna, 44cm x 35cm +/-1cm</t>
    </r>
  </si>
  <si>
    <r>
      <t>Inciziona folija sa jodom, samolepiva, sterilna,</t>
    </r>
    <r>
      <rPr>
        <sz val="12"/>
        <color rgb="FFFF0000"/>
        <rFont val="Times New Roman"/>
        <family val="1"/>
      </rPr>
      <t>sterilisana jonizujućim zracima( gama zracima)</t>
    </r>
    <r>
      <rPr>
        <sz val="12"/>
        <rFont val="Times New Roman"/>
        <family val="1"/>
      </rPr>
      <t xml:space="preserve"> jednokratna, 66cm x 45cm +/-3cm</t>
    </r>
  </si>
  <si>
    <r>
      <t>Inciziona folija sa jodom, samolepiva, sterilna</t>
    </r>
    <r>
      <rPr>
        <sz val="12"/>
        <color rgb="FFFF0000"/>
        <rFont val="Times New Roman"/>
        <family val="1"/>
      </rPr>
      <t xml:space="preserve">,sterilisana jonizujućim zracima( gama zracima) </t>
    </r>
    <r>
      <rPr>
        <sz val="12"/>
        <rFont val="Times New Roman"/>
        <family val="1"/>
      </rPr>
      <t>jednokratna, 66cm x 60cm +/-3cm</t>
    </r>
  </si>
  <si>
    <r>
      <t xml:space="preserve">Inciziona folija sa jodom, samolepiva, sterilna, </t>
    </r>
    <r>
      <rPr>
        <sz val="12"/>
        <color rgb="FFFF0000"/>
        <rFont val="Times New Roman"/>
        <family val="1"/>
      </rPr>
      <t>sterilisana jonizujućim zracima( gama zracima)j</t>
    </r>
    <r>
      <rPr>
        <sz val="12"/>
        <rFont val="Times New Roman"/>
        <family val="1"/>
      </rPr>
      <t>ednokratna, 66cm x 85cm +/-3cm</t>
    </r>
  </si>
  <si>
    <t>Partija 1: Spojeni SMS- krep papir za sterilizaciju, 100 g/m2, set, (zeleni krep 60 g/m2 / SMS plavi 40 g/m2), fabrički spojen.</t>
  </si>
  <si>
    <t>Bowie-Dick test PACK za parni sterilizator, 120mm x 120mm. (pakovanje: 50 kartona plus jedan referentni kartom u sredini sa hemijskim indikatorom, koji nakon sterilizacije menja boju iz svetle u crnu)</t>
  </si>
  <si>
    <t>Lepljiva indikator traka za parnu sterilizaciju, 18-19mm x 50m i duže</t>
  </si>
  <si>
    <r>
      <t>Kvalitativni filter papir u tabaku, 40cm x 40cm</t>
    </r>
    <r>
      <rPr>
        <sz val="12"/>
        <color rgb="FFFF0000"/>
        <rFont val="Calibri"/>
        <family val="2"/>
      </rPr>
      <t>±</t>
    </r>
    <r>
      <rPr>
        <sz val="12"/>
        <color rgb="FFFF0000"/>
        <rFont val="Times New Roman"/>
        <family val="1"/>
      </rPr>
      <t>20cm</t>
    </r>
  </si>
  <si>
    <t>Filter za špric, membrane, 13-15mm, 0,45µm, PTFE</t>
  </si>
</sst>
</file>

<file path=xl/styles.xml><?xml version="1.0" encoding="utf-8"?>
<styleSheet xmlns="http://schemas.openxmlformats.org/spreadsheetml/2006/main">
  <fonts count="11">
    <font>
      <sz val="11"/>
      <color theme="1"/>
      <name val="Calibri"/>
      <family val="2"/>
      <scheme val="minor"/>
    </font>
    <font>
      <sz val="10"/>
      <name val="Arial"/>
      <family val="2"/>
    </font>
    <font>
      <sz val="10"/>
      <color indexed="8"/>
      <name val="Arial"/>
      <family val="2"/>
    </font>
    <font>
      <sz val="10"/>
      <name val="Arial"/>
      <family val="2"/>
      <charset val="238"/>
    </font>
    <font>
      <sz val="12"/>
      <name val="Times New Roman"/>
      <family val="1"/>
    </font>
    <font>
      <sz val="12"/>
      <color theme="1"/>
      <name val="Times New Roman"/>
      <family val="1"/>
    </font>
    <font>
      <sz val="12"/>
      <color indexed="8"/>
      <name val="Times New Roman"/>
      <family val="1"/>
    </font>
    <font>
      <sz val="12"/>
      <color rgb="FF000000"/>
      <name val="Times New Roman"/>
      <family val="1"/>
    </font>
    <font>
      <sz val="12"/>
      <color theme="1"/>
      <name val="Calibri"/>
      <family val="2"/>
      <scheme val="minor"/>
    </font>
    <font>
      <sz val="12"/>
      <color rgb="FFFF0000"/>
      <name val="Times New Roman"/>
      <family val="1"/>
    </font>
    <font>
      <sz val="12"/>
      <color rgb="FFFF00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Protection="0"/>
    <xf numFmtId="0" fontId="1" fillId="0" borderId="0" applyProtection="0"/>
    <xf numFmtId="0" fontId="1" fillId="0" borderId="0">
      <alignment vertical="center"/>
    </xf>
    <xf numFmtId="0" fontId="2" fillId="0" borderId="0"/>
    <xf numFmtId="0" fontId="1" fillId="0" borderId="0" applyProtection="0"/>
    <xf numFmtId="0" fontId="3" fillId="0" borderId="0"/>
  </cellStyleXfs>
  <cellXfs count="52">
    <xf numFmtId="0" fontId="0" fillId="0" borderId="0" xfId="0"/>
    <xf numFmtId="0" fontId="5" fillId="0" borderId="1" xfId="0" applyFont="1" applyFill="1" applyBorder="1" applyAlignment="1">
      <alignment vertical="top"/>
    </xf>
    <xf numFmtId="0" fontId="5" fillId="0" borderId="1" xfId="0" applyFont="1" applyFill="1" applyBorder="1"/>
    <xf numFmtId="0"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4" fontId="4" fillId="0" borderId="1" xfId="0" applyNumberFormat="1" applyFont="1" applyFill="1" applyBorder="1" applyAlignment="1">
      <alignment vertical="top" wrapText="1"/>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top"/>
    </xf>
    <xf numFmtId="3" fontId="4" fillId="0" borderId="1" xfId="1" applyNumberFormat="1" applyFont="1" applyFill="1" applyBorder="1" applyAlignment="1">
      <alignment vertical="top"/>
    </xf>
    <xf numFmtId="0" fontId="4" fillId="0" borderId="1" xfId="0" applyNumberFormat="1" applyFont="1" applyFill="1" applyBorder="1" applyAlignment="1">
      <alignment vertical="top"/>
    </xf>
    <xf numFmtId="0" fontId="4" fillId="0" borderId="3" xfId="1" applyNumberFormat="1" applyFont="1" applyFill="1" applyBorder="1" applyAlignment="1">
      <alignment vertical="top"/>
    </xf>
    <xf numFmtId="3" fontId="4" fillId="0" borderId="4" xfId="1" applyNumberFormat="1" applyFont="1" applyFill="1" applyBorder="1" applyAlignment="1">
      <alignment vertical="top"/>
    </xf>
    <xf numFmtId="0" fontId="4" fillId="0" borderId="1" xfId="0" applyFont="1" applyFill="1" applyBorder="1" applyAlignment="1">
      <alignment vertical="top" wrapText="1"/>
    </xf>
    <xf numFmtId="0" fontId="4" fillId="0" borderId="1" xfId="1" applyNumberFormat="1" applyFont="1" applyFill="1" applyBorder="1" applyAlignment="1">
      <alignment vertical="top" wrapText="1"/>
    </xf>
    <xf numFmtId="3" fontId="4" fillId="0" borderId="1" xfId="1" applyNumberFormat="1" applyFont="1" applyFill="1" applyBorder="1" applyAlignment="1">
      <alignment vertical="top" wrapText="1"/>
    </xf>
    <xf numFmtId="3" fontId="5" fillId="0" borderId="1" xfId="0" applyNumberFormat="1" applyFont="1" applyFill="1" applyBorder="1" applyAlignment="1">
      <alignment vertical="top"/>
    </xf>
    <xf numFmtId="3" fontId="4" fillId="0" borderId="1" xfId="1" applyNumberFormat="1" applyFont="1" applyFill="1" applyBorder="1" applyAlignment="1" applyProtection="1">
      <alignment vertical="top" wrapText="1"/>
      <protection locked="0"/>
    </xf>
    <xf numFmtId="4" fontId="4" fillId="0" borderId="1" xfId="1" applyNumberFormat="1" applyFont="1" applyFill="1" applyBorder="1" applyAlignment="1">
      <alignment vertical="top" wrapText="1"/>
    </xf>
    <xf numFmtId="0" fontId="4" fillId="0" borderId="1" xfId="2" applyNumberFormat="1" applyFont="1" applyFill="1" applyBorder="1" applyAlignment="1">
      <alignment vertical="top"/>
    </xf>
    <xf numFmtId="3" fontId="4" fillId="0" borderId="1" xfId="2" applyNumberFormat="1" applyFont="1" applyFill="1" applyBorder="1" applyAlignment="1">
      <alignment vertical="top"/>
    </xf>
    <xf numFmtId="0" fontId="4" fillId="0" borderId="1" xfId="3" applyFont="1" applyFill="1" applyBorder="1" applyAlignment="1">
      <alignment vertical="top" wrapText="1"/>
    </xf>
    <xf numFmtId="3" fontId="4" fillId="0" borderId="1" xfId="4" applyNumberFormat="1" applyFont="1" applyFill="1" applyBorder="1" applyAlignment="1">
      <alignment vertical="top" wrapText="1"/>
    </xf>
    <xf numFmtId="0" fontId="6" fillId="0" borderId="1" xfId="3" applyFont="1" applyFill="1" applyBorder="1" applyAlignment="1">
      <alignment vertical="top" wrapText="1" shrinkToFit="1"/>
    </xf>
    <xf numFmtId="0" fontId="4" fillId="0" borderId="1" xfId="3" applyFont="1" applyFill="1" applyBorder="1" applyAlignment="1">
      <alignment vertical="top" wrapText="1" shrinkToFi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vertical="center"/>
    </xf>
    <xf numFmtId="0" fontId="7" fillId="0" borderId="1" xfId="0" applyFont="1" applyFill="1" applyBorder="1" applyAlignment="1">
      <alignment vertical="top" wrapText="1"/>
    </xf>
    <xf numFmtId="0" fontId="4" fillId="0" borderId="1" xfId="5" applyFont="1" applyFill="1" applyBorder="1" applyAlignment="1">
      <alignment vertical="top" wrapText="1"/>
    </xf>
    <xf numFmtId="0" fontId="6" fillId="0" borderId="1" xfId="4" applyFont="1" applyFill="1" applyBorder="1" applyAlignment="1">
      <alignment vertical="top" wrapText="1"/>
    </xf>
    <xf numFmtId="3" fontId="4" fillId="0" borderId="1" xfId="0" applyNumberFormat="1" applyFont="1" applyFill="1" applyBorder="1" applyAlignment="1">
      <alignment vertical="top"/>
    </xf>
    <xf numFmtId="0" fontId="4" fillId="0" borderId="1" xfId="1" applyNumberFormat="1" applyFont="1" applyFill="1" applyBorder="1" applyAlignment="1">
      <alignment horizontal="left" vertical="center"/>
    </xf>
    <xf numFmtId="0" fontId="4" fillId="0" borderId="1" xfId="0" applyFont="1" applyFill="1" applyBorder="1" applyAlignment="1" applyProtection="1">
      <alignment vertical="top" wrapText="1"/>
    </xf>
    <xf numFmtId="3" fontId="4" fillId="0" borderId="1" xfId="5" applyNumberFormat="1" applyFont="1" applyFill="1" applyBorder="1" applyAlignment="1" applyProtection="1">
      <alignment vertical="top" wrapText="1"/>
      <protection locked="0"/>
    </xf>
    <xf numFmtId="0" fontId="7" fillId="0" borderId="0" xfId="0" applyFont="1" applyAlignment="1">
      <alignment vertical="top"/>
    </xf>
    <xf numFmtId="0" fontId="6" fillId="0" borderId="1" xfId="0" applyFont="1" applyFill="1" applyBorder="1" applyAlignment="1">
      <alignment vertical="top" wrapText="1"/>
    </xf>
    <xf numFmtId="0" fontId="5" fillId="0" borderId="1" xfId="0" applyFont="1" applyFill="1" applyBorder="1" applyAlignment="1">
      <alignment vertical="top" wrapText="1"/>
    </xf>
    <xf numFmtId="4" fontId="6" fillId="0" borderId="1" xfId="0" applyNumberFormat="1" applyFont="1" applyFill="1" applyBorder="1" applyAlignment="1">
      <alignment vertical="top"/>
    </xf>
    <xf numFmtId="3" fontId="4" fillId="0" borderId="1" xfId="0" applyNumberFormat="1" applyFont="1" applyFill="1" applyBorder="1" applyAlignment="1" applyProtection="1">
      <alignment vertical="top" wrapText="1"/>
      <protection locked="0"/>
    </xf>
    <xf numFmtId="0" fontId="4" fillId="0" borderId="1" xfId="0" applyFont="1" applyFill="1" applyBorder="1" applyAlignment="1">
      <alignment horizontal="center" wrapText="1"/>
    </xf>
    <xf numFmtId="0" fontId="4" fillId="0" borderId="1" xfId="6" applyFont="1" applyFill="1" applyBorder="1" applyAlignment="1">
      <alignment horizontal="left" wrapText="1"/>
    </xf>
    <xf numFmtId="3" fontId="4" fillId="0" borderId="1" xfId="0" applyNumberFormat="1" applyFont="1" applyFill="1" applyBorder="1" applyAlignment="1">
      <alignment horizontal="center" wrapText="1"/>
    </xf>
    <xf numFmtId="4" fontId="6" fillId="0" borderId="1" xfId="0" applyNumberFormat="1" applyFont="1" applyFill="1" applyBorder="1" applyAlignment="1">
      <alignment horizontal="center" wrapText="1"/>
    </xf>
    <xf numFmtId="4" fontId="4" fillId="0" borderId="1" xfId="0" applyNumberFormat="1" applyFont="1" applyFill="1" applyBorder="1" applyAlignment="1">
      <alignment horizontal="center" wrapText="1"/>
    </xf>
    <xf numFmtId="3" fontId="5" fillId="0" borderId="1" xfId="0" applyNumberFormat="1" applyFont="1" applyFill="1" applyBorder="1"/>
    <xf numFmtId="0" fontId="9" fillId="0" borderId="1" xfId="1" applyNumberFormat="1" applyFont="1" applyFill="1" applyBorder="1" applyAlignment="1">
      <alignment vertical="top"/>
    </xf>
    <xf numFmtId="0" fontId="9" fillId="0" borderId="1" xfId="1" applyNumberFormat="1" applyFont="1" applyFill="1" applyBorder="1" applyAlignment="1">
      <alignment vertical="top" wrapText="1"/>
    </xf>
    <xf numFmtId="0" fontId="9" fillId="0" borderId="1" xfId="0" applyFont="1" applyFill="1" applyBorder="1" applyAlignment="1">
      <alignment vertical="top" wrapText="1"/>
    </xf>
    <xf numFmtId="0" fontId="9"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0" xfId="0" applyFont="1" applyFill="1" applyAlignment="1">
      <alignment vertical="top"/>
    </xf>
    <xf numFmtId="0" fontId="8" fillId="0" borderId="0" xfId="0" applyFont="1" applyBorder="1" applyAlignment="1">
      <alignment vertical="top" wrapText="1"/>
    </xf>
  </cellXfs>
  <cellStyles count="7">
    <cellStyle name="Normal" xfId="0" builtinId="0"/>
    <cellStyle name="Normal 2" xfId="3"/>
    <cellStyle name="Normal 3" xfId="4"/>
    <cellStyle name="Normal_Sheet1_2" xfId="2"/>
    <cellStyle name="Normal_Sheet1_4" xfId="6"/>
    <cellStyle name="Normal_Sheet1_5" xfId="1"/>
    <cellStyle name="Normal_Sheet1_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49"/>
  <sheetViews>
    <sheetView tabSelected="1" topLeftCell="A85" zoomScale="70" zoomScaleNormal="70" workbookViewId="0">
      <selection activeCell="B92" sqref="B92"/>
    </sheetView>
  </sheetViews>
  <sheetFormatPr defaultRowHeight="15.75"/>
  <cols>
    <col min="1" max="1" width="9.140625" style="2"/>
    <col min="2" max="2" width="38.140625" style="2" customWidth="1"/>
    <col min="3" max="3" width="8.85546875" style="2" customWidth="1"/>
    <col min="4" max="4" width="6.85546875" style="44" customWidth="1"/>
    <col min="5" max="5" width="7" style="44" customWidth="1"/>
    <col min="6" max="6" width="6.5703125" style="44" customWidth="1"/>
    <col min="7" max="7" width="7" style="44" customWidth="1"/>
    <col min="8" max="8" width="7.7109375" style="44" customWidth="1"/>
    <col min="9" max="9" width="9.42578125" style="44" customWidth="1"/>
    <col min="10" max="10" width="7" style="44" customWidth="1"/>
    <col min="11" max="11" width="7.7109375" style="44" customWidth="1"/>
    <col min="12" max="12" width="6.42578125" style="44" customWidth="1"/>
    <col min="13" max="13" width="9.5703125" style="44" customWidth="1"/>
    <col min="14" max="14" width="8.42578125" style="44" customWidth="1"/>
    <col min="15" max="15" width="10.140625" style="2" customWidth="1"/>
    <col min="16" max="16" width="17.5703125" style="2" customWidth="1"/>
    <col min="17" max="17" width="16.140625" style="2" customWidth="1"/>
    <col min="18" max="18" width="15.5703125" style="2" customWidth="1"/>
    <col min="19" max="19" width="16.42578125" style="2" customWidth="1"/>
    <col min="20" max="20" width="16.140625" style="2" customWidth="1"/>
    <col min="21" max="21" width="10.7109375" style="2" customWidth="1"/>
    <col min="22" max="22" width="12.85546875" style="2" customWidth="1"/>
    <col min="23" max="23" width="10.28515625" style="2" customWidth="1"/>
    <col min="24" max="16384" width="9.140625" style="2"/>
  </cols>
  <sheetData>
    <row r="1" spans="1:23">
      <c r="A1" s="50" t="s">
        <v>147</v>
      </c>
      <c r="B1" s="50"/>
      <c r="C1" s="50"/>
      <c r="D1" s="50"/>
      <c r="E1" s="50"/>
      <c r="F1" s="50"/>
      <c r="G1" s="50"/>
      <c r="H1" s="50"/>
      <c r="I1" s="50"/>
      <c r="J1" s="50"/>
      <c r="K1" s="50"/>
      <c r="L1" s="50"/>
      <c r="M1" s="50"/>
      <c r="N1" s="50"/>
      <c r="O1" s="50"/>
      <c r="P1" s="50"/>
      <c r="Q1" s="50"/>
      <c r="R1" s="50"/>
      <c r="S1" s="50"/>
      <c r="T1" s="50"/>
      <c r="U1" s="50"/>
      <c r="V1" s="1"/>
      <c r="W1" s="1"/>
    </row>
    <row r="2" spans="1:23">
      <c r="A2" s="50" t="s">
        <v>149</v>
      </c>
      <c r="B2" s="50"/>
      <c r="C2" s="50"/>
      <c r="D2" s="50"/>
      <c r="E2" s="50"/>
      <c r="F2" s="50"/>
      <c r="G2" s="50"/>
      <c r="H2" s="50"/>
      <c r="I2" s="50"/>
      <c r="J2" s="50"/>
      <c r="K2" s="50"/>
      <c r="L2" s="50"/>
      <c r="M2" s="50"/>
      <c r="N2" s="50"/>
      <c r="O2" s="50"/>
      <c r="P2" s="50"/>
      <c r="Q2" s="50"/>
      <c r="R2" s="50"/>
      <c r="S2" s="50"/>
      <c r="T2" s="50"/>
      <c r="U2" s="50"/>
      <c r="V2" s="1"/>
      <c r="W2" s="1"/>
    </row>
    <row r="3" spans="1:23">
      <c r="A3" s="50" t="s">
        <v>148</v>
      </c>
      <c r="B3" s="50"/>
      <c r="C3" s="50"/>
      <c r="D3" s="50"/>
      <c r="E3" s="50"/>
      <c r="F3" s="50"/>
      <c r="G3" s="50"/>
      <c r="H3" s="50"/>
      <c r="I3" s="50"/>
      <c r="J3" s="50"/>
      <c r="K3" s="50"/>
      <c r="L3" s="50"/>
      <c r="M3" s="50"/>
      <c r="N3" s="50"/>
      <c r="O3" s="50"/>
      <c r="P3" s="50"/>
      <c r="Q3" s="50"/>
      <c r="R3" s="50"/>
      <c r="S3" s="50"/>
      <c r="T3" s="50"/>
      <c r="U3" s="50"/>
      <c r="V3" s="1"/>
      <c r="W3" s="1"/>
    </row>
    <row r="4" spans="1:23" s="7" customFormat="1" ht="81" customHeight="1">
      <c r="A4" s="3" t="s">
        <v>0</v>
      </c>
      <c r="B4" s="3" t="s">
        <v>1</v>
      </c>
      <c r="C4" s="3" t="s">
        <v>2</v>
      </c>
      <c r="D4" s="4" t="s">
        <v>130</v>
      </c>
      <c r="E4" s="4" t="s">
        <v>123</v>
      </c>
      <c r="F4" s="4" t="s">
        <v>124</v>
      </c>
      <c r="G4" s="4" t="s">
        <v>125</v>
      </c>
      <c r="H4" s="4" t="s">
        <v>132</v>
      </c>
      <c r="I4" s="4" t="s">
        <v>126</v>
      </c>
      <c r="J4" s="4" t="s">
        <v>127</v>
      </c>
      <c r="K4" s="4" t="s">
        <v>128</v>
      </c>
      <c r="L4" s="4" t="s">
        <v>129</v>
      </c>
      <c r="M4" s="4" t="s">
        <v>133</v>
      </c>
      <c r="N4" s="4" t="s">
        <v>131</v>
      </c>
      <c r="O4" s="5" t="s">
        <v>138</v>
      </c>
      <c r="P4" s="6" t="s">
        <v>139</v>
      </c>
      <c r="Q4" s="6" t="s">
        <v>140</v>
      </c>
      <c r="R4" s="6" t="s">
        <v>141</v>
      </c>
      <c r="S4" s="6" t="s">
        <v>144</v>
      </c>
      <c r="T4" s="3" t="s">
        <v>145</v>
      </c>
      <c r="U4" s="3" t="s">
        <v>146</v>
      </c>
      <c r="V4" s="3" t="s">
        <v>3</v>
      </c>
      <c r="W4" s="3" t="s">
        <v>4</v>
      </c>
    </row>
    <row r="5" spans="1:23" s="7" customFormat="1" ht="36.75" customHeight="1">
      <c r="A5" s="8">
        <v>1</v>
      </c>
      <c r="B5" s="8">
        <v>2</v>
      </c>
      <c r="C5" s="8">
        <v>3</v>
      </c>
      <c r="D5" s="8">
        <v>4</v>
      </c>
      <c r="E5" s="8">
        <v>5</v>
      </c>
      <c r="F5" s="8">
        <v>6</v>
      </c>
      <c r="G5" s="8">
        <v>7</v>
      </c>
      <c r="H5" s="8">
        <v>8</v>
      </c>
      <c r="I5" s="8">
        <v>9</v>
      </c>
      <c r="J5" s="8">
        <v>10</v>
      </c>
      <c r="K5" s="8">
        <v>11</v>
      </c>
      <c r="L5" s="8">
        <v>12</v>
      </c>
      <c r="M5" s="8">
        <v>13</v>
      </c>
      <c r="N5" s="9">
        <v>14</v>
      </c>
      <c r="O5" s="10">
        <v>15</v>
      </c>
      <c r="P5" s="10">
        <v>16</v>
      </c>
      <c r="Q5" s="10">
        <v>17</v>
      </c>
      <c r="R5" s="10">
        <v>18</v>
      </c>
      <c r="S5" s="10">
        <v>19</v>
      </c>
      <c r="T5" s="10">
        <v>20</v>
      </c>
      <c r="U5" s="10">
        <v>21</v>
      </c>
      <c r="V5" s="10">
        <v>22</v>
      </c>
      <c r="W5" s="10">
        <v>23</v>
      </c>
    </row>
    <row r="6" spans="1:23" s="7" customFormat="1" ht="36.75" customHeight="1">
      <c r="A6" s="48" t="s">
        <v>159</v>
      </c>
      <c r="B6" s="49"/>
      <c r="C6" s="49"/>
      <c r="D6" s="49"/>
      <c r="E6" s="49"/>
      <c r="F6" s="49"/>
      <c r="G6" s="49"/>
      <c r="H6" s="49"/>
      <c r="I6" s="49"/>
      <c r="J6" s="49"/>
      <c r="K6" s="11"/>
      <c r="L6" s="11"/>
      <c r="M6" s="11"/>
      <c r="N6" s="12"/>
      <c r="O6" s="10"/>
      <c r="P6" s="10"/>
      <c r="Q6" s="10"/>
      <c r="R6" s="10"/>
      <c r="S6" s="10"/>
      <c r="T6" s="10"/>
      <c r="U6" s="10"/>
      <c r="V6" s="10"/>
      <c r="W6" s="10"/>
    </row>
    <row r="7" spans="1:23" s="7" customFormat="1" ht="74.25" customHeight="1">
      <c r="A7" s="8">
        <v>1</v>
      </c>
      <c r="B7" s="13" t="s">
        <v>134</v>
      </c>
      <c r="C7" s="46" t="s">
        <v>44</v>
      </c>
      <c r="D7" s="15">
        <v>0</v>
      </c>
      <c r="E7" s="4"/>
      <c r="F7" s="16"/>
      <c r="G7" s="17"/>
      <c r="H7" s="17">
        <f>SUM(D7:G7)</f>
        <v>0</v>
      </c>
      <c r="I7" s="15">
        <v>23000</v>
      </c>
      <c r="J7" s="4"/>
      <c r="K7" s="17"/>
      <c r="L7" s="17"/>
      <c r="M7" s="17">
        <f>SUM(I7:L7)</f>
        <v>23000</v>
      </c>
      <c r="N7" s="15">
        <f>H7+M7</f>
        <v>23000</v>
      </c>
      <c r="O7" s="6"/>
      <c r="P7" s="18">
        <f>O7*H7</f>
        <v>0</v>
      </c>
      <c r="Q7" s="18">
        <f>O7*M7</f>
        <v>0</v>
      </c>
      <c r="R7" s="18">
        <f>P7+Q7</f>
        <v>0</v>
      </c>
      <c r="S7" s="5"/>
      <c r="T7" s="3"/>
      <c r="U7" s="3"/>
      <c r="V7" s="6" t="s">
        <v>6</v>
      </c>
      <c r="W7" s="13" t="s">
        <v>7</v>
      </c>
    </row>
    <row r="8" spans="1:23" s="7" customFormat="1" ht="74.25" customHeight="1">
      <c r="A8" s="8">
        <v>2</v>
      </c>
      <c r="B8" s="13" t="s">
        <v>135</v>
      </c>
      <c r="C8" s="46" t="s">
        <v>44</v>
      </c>
      <c r="D8" s="15">
        <v>0</v>
      </c>
      <c r="E8" s="4"/>
      <c r="F8" s="16">
        <v>80</v>
      </c>
      <c r="G8" s="17"/>
      <c r="H8" s="17">
        <f t="shared" ref="H8:H10" si="0">SUM(D8:G8)</f>
        <v>80</v>
      </c>
      <c r="I8" s="15">
        <v>2700</v>
      </c>
      <c r="J8" s="4"/>
      <c r="K8" s="17">
        <v>850</v>
      </c>
      <c r="L8" s="17"/>
      <c r="M8" s="17">
        <f t="shared" ref="M8:M10" si="1">SUM(I8:L8)</f>
        <v>3550</v>
      </c>
      <c r="N8" s="15">
        <f t="shared" ref="N8:N71" si="2">H8+M8</f>
        <v>3630</v>
      </c>
      <c r="O8" s="6"/>
      <c r="P8" s="18">
        <f t="shared" ref="P8:P43" si="3">O8*H8</f>
        <v>0</v>
      </c>
      <c r="Q8" s="18">
        <f t="shared" ref="Q8:Q71" si="4">O8*M8</f>
        <v>0</v>
      </c>
      <c r="R8" s="18">
        <f t="shared" ref="R8:R71" si="5">P8+Q8</f>
        <v>0</v>
      </c>
      <c r="S8" s="5"/>
      <c r="T8" s="3"/>
      <c r="U8" s="3"/>
      <c r="V8" s="6" t="s">
        <v>6</v>
      </c>
      <c r="W8" s="13" t="s">
        <v>7</v>
      </c>
    </row>
    <row r="9" spans="1:23" s="7" customFormat="1" ht="74.25" customHeight="1">
      <c r="A9" s="8">
        <v>3</v>
      </c>
      <c r="B9" s="13" t="s">
        <v>136</v>
      </c>
      <c r="C9" s="46" t="s">
        <v>44</v>
      </c>
      <c r="D9" s="15">
        <v>0</v>
      </c>
      <c r="E9" s="4"/>
      <c r="F9" s="16">
        <v>80</v>
      </c>
      <c r="G9" s="17"/>
      <c r="H9" s="17">
        <f t="shared" si="0"/>
        <v>80</v>
      </c>
      <c r="I9" s="15">
        <v>26000</v>
      </c>
      <c r="J9" s="4"/>
      <c r="K9" s="17">
        <v>850</v>
      </c>
      <c r="L9" s="17"/>
      <c r="M9" s="17">
        <f t="shared" si="1"/>
        <v>26850</v>
      </c>
      <c r="N9" s="15">
        <f t="shared" si="2"/>
        <v>26930</v>
      </c>
      <c r="O9" s="6"/>
      <c r="P9" s="18">
        <f t="shared" si="3"/>
        <v>0</v>
      </c>
      <c r="Q9" s="18">
        <f t="shared" si="4"/>
        <v>0</v>
      </c>
      <c r="R9" s="18">
        <f t="shared" si="5"/>
        <v>0</v>
      </c>
      <c r="S9" s="5"/>
      <c r="T9" s="3"/>
      <c r="U9" s="3"/>
      <c r="V9" s="6" t="s">
        <v>6</v>
      </c>
      <c r="W9" s="13" t="s">
        <v>7</v>
      </c>
    </row>
    <row r="10" spans="1:23" s="7" customFormat="1" ht="74.25" customHeight="1">
      <c r="A10" s="8">
        <v>4</v>
      </c>
      <c r="B10" s="13" t="s">
        <v>137</v>
      </c>
      <c r="C10" s="46" t="s">
        <v>44</v>
      </c>
      <c r="D10" s="15">
        <v>0</v>
      </c>
      <c r="E10" s="4"/>
      <c r="F10" s="16">
        <v>300</v>
      </c>
      <c r="G10" s="17"/>
      <c r="H10" s="17">
        <f t="shared" si="0"/>
        <v>300</v>
      </c>
      <c r="I10" s="15">
        <v>2600</v>
      </c>
      <c r="J10" s="4"/>
      <c r="K10" s="17">
        <v>850</v>
      </c>
      <c r="L10" s="17"/>
      <c r="M10" s="17">
        <f t="shared" si="1"/>
        <v>3450</v>
      </c>
      <c r="N10" s="15">
        <f t="shared" si="2"/>
        <v>3750</v>
      </c>
      <c r="O10" s="6"/>
      <c r="P10" s="18">
        <f t="shared" si="3"/>
        <v>0</v>
      </c>
      <c r="Q10" s="18">
        <f t="shared" si="4"/>
        <v>0</v>
      </c>
      <c r="R10" s="18">
        <f t="shared" si="5"/>
        <v>0</v>
      </c>
      <c r="S10" s="5"/>
      <c r="T10" s="3"/>
      <c r="U10" s="3"/>
      <c r="V10" s="6" t="s">
        <v>6</v>
      </c>
      <c r="W10" s="13" t="s">
        <v>7</v>
      </c>
    </row>
    <row r="11" spans="1:23" s="7" customFormat="1" ht="30.75" customHeight="1">
      <c r="A11" s="19" t="s">
        <v>8</v>
      </c>
      <c r="B11" s="19"/>
      <c r="C11" s="19"/>
      <c r="D11" s="20"/>
      <c r="E11" s="19"/>
      <c r="F11" s="19"/>
      <c r="G11" s="19"/>
      <c r="H11" s="19"/>
      <c r="I11" s="20"/>
      <c r="J11" s="19"/>
      <c r="K11" s="19"/>
      <c r="L11" s="19"/>
      <c r="M11" s="19"/>
      <c r="N11" s="15"/>
      <c r="O11" s="10"/>
      <c r="P11" s="18">
        <f>SUM(P7:P10)</f>
        <v>0</v>
      </c>
      <c r="Q11" s="18">
        <f>SUM(Q7:Q10)</f>
        <v>0</v>
      </c>
      <c r="R11" s="18">
        <f t="shared" si="5"/>
        <v>0</v>
      </c>
      <c r="S11" s="10"/>
      <c r="T11" s="10"/>
      <c r="U11" s="10"/>
      <c r="V11" s="10"/>
      <c r="W11" s="10"/>
    </row>
    <row r="12" spans="1:23" s="7" customFormat="1" ht="84" customHeight="1">
      <c r="A12" s="8">
        <v>1</v>
      </c>
      <c r="B12" s="13" t="s">
        <v>9</v>
      </c>
      <c r="C12" s="14" t="s">
        <v>5</v>
      </c>
      <c r="D12" s="15">
        <v>0</v>
      </c>
      <c r="E12" s="4"/>
      <c r="F12" s="17">
        <v>1</v>
      </c>
      <c r="G12" s="17">
        <v>1</v>
      </c>
      <c r="H12" s="17">
        <f>SUM(D12:G12)</f>
        <v>2</v>
      </c>
      <c r="I12" s="15">
        <v>25</v>
      </c>
      <c r="J12" s="4"/>
      <c r="K12" s="17">
        <v>2</v>
      </c>
      <c r="L12" s="17">
        <v>5</v>
      </c>
      <c r="M12" s="17">
        <f>SUM(I12:L12)</f>
        <v>32</v>
      </c>
      <c r="N12" s="15">
        <f t="shared" si="2"/>
        <v>34</v>
      </c>
      <c r="O12" s="6"/>
      <c r="P12" s="18">
        <f t="shared" si="3"/>
        <v>0</v>
      </c>
      <c r="Q12" s="18">
        <f t="shared" si="4"/>
        <v>0</v>
      </c>
      <c r="R12" s="18">
        <f t="shared" si="5"/>
        <v>0</v>
      </c>
      <c r="S12" s="5"/>
      <c r="T12" s="3"/>
      <c r="U12" s="3"/>
      <c r="V12" s="6" t="s">
        <v>6</v>
      </c>
      <c r="W12" s="6" t="s">
        <v>10</v>
      </c>
    </row>
    <row r="13" spans="1:23" s="7" customFormat="1" ht="84" customHeight="1">
      <c r="A13" s="8">
        <v>2</v>
      </c>
      <c r="B13" s="13" t="s">
        <v>11</v>
      </c>
      <c r="C13" s="14" t="s">
        <v>5</v>
      </c>
      <c r="D13" s="15">
        <v>0</v>
      </c>
      <c r="E13" s="4">
        <v>1</v>
      </c>
      <c r="F13" s="17">
        <v>1</v>
      </c>
      <c r="G13" s="17">
        <v>1</v>
      </c>
      <c r="H13" s="17">
        <f t="shared" ref="H13:H15" si="6">SUM(D13:G13)</f>
        <v>3</v>
      </c>
      <c r="I13" s="15">
        <v>70</v>
      </c>
      <c r="J13" s="4">
        <v>5</v>
      </c>
      <c r="K13" s="17">
        <v>2</v>
      </c>
      <c r="L13" s="17">
        <v>4</v>
      </c>
      <c r="M13" s="17">
        <f t="shared" ref="M13:M15" si="7">SUM(I13:L13)</f>
        <v>81</v>
      </c>
      <c r="N13" s="15">
        <f t="shared" si="2"/>
        <v>84</v>
      </c>
      <c r="O13" s="6"/>
      <c r="P13" s="18">
        <f t="shared" si="3"/>
        <v>0</v>
      </c>
      <c r="Q13" s="18">
        <f t="shared" si="4"/>
        <v>0</v>
      </c>
      <c r="R13" s="18">
        <f t="shared" si="5"/>
        <v>0</v>
      </c>
      <c r="S13" s="5"/>
      <c r="T13" s="3"/>
      <c r="U13" s="3"/>
      <c r="V13" s="6" t="s">
        <v>6</v>
      </c>
      <c r="W13" s="6" t="s">
        <v>10</v>
      </c>
    </row>
    <row r="14" spans="1:23" s="7" customFormat="1" ht="84" customHeight="1">
      <c r="A14" s="8">
        <v>3</v>
      </c>
      <c r="B14" s="13" t="s">
        <v>12</v>
      </c>
      <c r="C14" s="14" t="s">
        <v>5</v>
      </c>
      <c r="D14" s="15">
        <v>0</v>
      </c>
      <c r="E14" s="4"/>
      <c r="F14" s="17">
        <v>1</v>
      </c>
      <c r="G14" s="17">
        <v>1</v>
      </c>
      <c r="H14" s="17">
        <f t="shared" si="6"/>
        <v>2</v>
      </c>
      <c r="I14" s="15">
        <v>35</v>
      </c>
      <c r="J14" s="4"/>
      <c r="K14" s="17">
        <v>2</v>
      </c>
      <c r="L14" s="17">
        <v>4</v>
      </c>
      <c r="M14" s="17">
        <f t="shared" si="7"/>
        <v>41</v>
      </c>
      <c r="N14" s="15">
        <f t="shared" si="2"/>
        <v>43</v>
      </c>
      <c r="O14" s="6"/>
      <c r="P14" s="18">
        <f t="shared" si="3"/>
        <v>0</v>
      </c>
      <c r="Q14" s="18">
        <f t="shared" si="4"/>
        <v>0</v>
      </c>
      <c r="R14" s="18">
        <f t="shared" si="5"/>
        <v>0</v>
      </c>
      <c r="S14" s="5"/>
      <c r="T14" s="3"/>
      <c r="U14" s="3"/>
      <c r="V14" s="6" t="s">
        <v>6</v>
      </c>
      <c r="W14" s="6" t="s">
        <v>10</v>
      </c>
    </row>
    <row r="15" spans="1:23" s="7" customFormat="1" ht="84" customHeight="1">
      <c r="A15" s="8">
        <v>4</v>
      </c>
      <c r="B15" s="13" t="s">
        <v>13</v>
      </c>
      <c r="C15" s="14" t="s">
        <v>5</v>
      </c>
      <c r="D15" s="15">
        <v>0</v>
      </c>
      <c r="E15" s="4">
        <v>4</v>
      </c>
      <c r="F15" s="17">
        <v>1</v>
      </c>
      <c r="G15" s="17"/>
      <c r="H15" s="17">
        <f t="shared" si="6"/>
        <v>5</v>
      </c>
      <c r="I15" s="15">
        <v>10</v>
      </c>
      <c r="J15" s="4">
        <v>15</v>
      </c>
      <c r="K15" s="17">
        <v>2</v>
      </c>
      <c r="L15" s="17"/>
      <c r="M15" s="17">
        <f t="shared" si="7"/>
        <v>27</v>
      </c>
      <c r="N15" s="15">
        <f t="shared" si="2"/>
        <v>32</v>
      </c>
      <c r="O15" s="6"/>
      <c r="P15" s="18">
        <f t="shared" si="3"/>
        <v>0</v>
      </c>
      <c r="Q15" s="18">
        <f t="shared" si="4"/>
        <v>0</v>
      </c>
      <c r="R15" s="18">
        <f t="shared" si="5"/>
        <v>0</v>
      </c>
      <c r="S15" s="5"/>
      <c r="T15" s="3"/>
      <c r="U15" s="3"/>
      <c r="V15" s="6" t="s">
        <v>6</v>
      </c>
      <c r="W15" s="6" t="s">
        <v>10</v>
      </c>
    </row>
    <row r="16" spans="1:23" s="7" customFormat="1" ht="32.25" customHeight="1">
      <c r="A16" s="19" t="s">
        <v>14</v>
      </c>
      <c r="B16" s="19"/>
      <c r="C16" s="19"/>
      <c r="D16" s="20"/>
      <c r="E16" s="19"/>
      <c r="F16" s="19"/>
      <c r="G16" s="19"/>
      <c r="H16" s="19"/>
      <c r="I16" s="20"/>
      <c r="J16" s="19"/>
      <c r="K16" s="19"/>
      <c r="L16" s="19"/>
      <c r="M16" s="19"/>
      <c r="N16" s="15"/>
      <c r="O16" s="19"/>
      <c r="P16" s="18">
        <f>SUM(P12:P15)</f>
        <v>0</v>
      </c>
      <c r="Q16" s="18">
        <f>SUM(Q12:Q15)</f>
        <v>0</v>
      </c>
      <c r="R16" s="18">
        <f t="shared" si="5"/>
        <v>0</v>
      </c>
      <c r="S16" s="10"/>
      <c r="T16" s="10"/>
      <c r="U16" s="10"/>
      <c r="V16" s="10"/>
      <c r="W16" s="10"/>
    </row>
    <row r="17" spans="1:23" s="7" customFormat="1" ht="70.5" customHeight="1">
      <c r="A17" s="8">
        <v>1</v>
      </c>
      <c r="B17" s="13" t="s">
        <v>15</v>
      </c>
      <c r="C17" s="14" t="s">
        <v>5</v>
      </c>
      <c r="D17" s="15">
        <v>0</v>
      </c>
      <c r="E17" s="4"/>
      <c r="F17" s="17">
        <v>140</v>
      </c>
      <c r="G17" s="17"/>
      <c r="H17" s="17">
        <f>SUM(D17:G17)</f>
        <v>140</v>
      </c>
      <c r="I17" s="15">
        <v>3450</v>
      </c>
      <c r="J17" s="4"/>
      <c r="K17" s="17">
        <v>400</v>
      </c>
      <c r="L17" s="17"/>
      <c r="M17" s="17">
        <f>SUM(I17:L17)</f>
        <v>3850</v>
      </c>
      <c r="N17" s="15">
        <f t="shared" si="2"/>
        <v>3990</v>
      </c>
      <c r="O17" s="6"/>
      <c r="P17" s="18">
        <f t="shared" si="3"/>
        <v>0</v>
      </c>
      <c r="Q17" s="18">
        <f t="shared" si="4"/>
        <v>0</v>
      </c>
      <c r="R17" s="18">
        <f t="shared" si="5"/>
        <v>0</v>
      </c>
      <c r="S17" s="5"/>
      <c r="T17" s="3"/>
      <c r="U17" s="3"/>
      <c r="V17" s="6" t="s">
        <v>6</v>
      </c>
      <c r="W17" s="6" t="s">
        <v>10</v>
      </c>
    </row>
    <row r="18" spans="1:23" s="7" customFormat="1" ht="70.5" customHeight="1">
      <c r="A18" s="8">
        <v>2</v>
      </c>
      <c r="B18" s="13" t="s">
        <v>16</v>
      </c>
      <c r="C18" s="14" t="s">
        <v>5</v>
      </c>
      <c r="D18" s="15">
        <v>0</v>
      </c>
      <c r="E18" s="4"/>
      <c r="F18" s="17">
        <v>140</v>
      </c>
      <c r="G18" s="17"/>
      <c r="H18" s="17">
        <f t="shared" ref="H18:H19" si="8">SUM(D18:G18)</f>
        <v>140</v>
      </c>
      <c r="I18" s="15">
        <v>22500</v>
      </c>
      <c r="J18" s="4"/>
      <c r="K18" s="17">
        <v>400</v>
      </c>
      <c r="L18" s="17"/>
      <c r="M18" s="17">
        <f t="shared" ref="M18:M19" si="9">SUM(I18:L18)</f>
        <v>22900</v>
      </c>
      <c r="N18" s="15">
        <f t="shared" si="2"/>
        <v>23040</v>
      </c>
      <c r="O18" s="6"/>
      <c r="P18" s="18">
        <f t="shared" si="3"/>
        <v>0</v>
      </c>
      <c r="Q18" s="18">
        <f t="shared" si="4"/>
        <v>0</v>
      </c>
      <c r="R18" s="18">
        <f t="shared" si="5"/>
        <v>0</v>
      </c>
      <c r="S18" s="5"/>
      <c r="T18" s="3"/>
      <c r="U18" s="3"/>
      <c r="V18" s="6" t="s">
        <v>6</v>
      </c>
      <c r="W18" s="6" t="s">
        <v>10</v>
      </c>
    </row>
    <row r="19" spans="1:23" s="7" customFormat="1" ht="70.5" customHeight="1">
      <c r="A19" s="8">
        <v>3</v>
      </c>
      <c r="B19" s="13" t="s">
        <v>17</v>
      </c>
      <c r="C19" s="14" t="s">
        <v>5</v>
      </c>
      <c r="D19" s="15">
        <v>0</v>
      </c>
      <c r="E19" s="4">
        <v>10</v>
      </c>
      <c r="F19" s="17">
        <v>1400</v>
      </c>
      <c r="G19" s="17"/>
      <c r="H19" s="17">
        <f t="shared" si="8"/>
        <v>1410</v>
      </c>
      <c r="I19" s="15">
        <v>12500</v>
      </c>
      <c r="J19" s="4">
        <v>25</v>
      </c>
      <c r="K19" s="17">
        <v>3300</v>
      </c>
      <c r="L19" s="17"/>
      <c r="M19" s="17">
        <f t="shared" si="9"/>
        <v>15825</v>
      </c>
      <c r="N19" s="15">
        <f t="shared" si="2"/>
        <v>17235</v>
      </c>
      <c r="O19" s="6"/>
      <c r="P19" s="18">
        <f t="shared" si="3"/>
        <v>0</v>
      </c>
      <c r="Q19" s="18">
        <f t="shared" si="4"/>
        <v>0</v>
      </c>
      <c r="R19" s="18">
        <f t="shared" si="5"/>
        <v>0</v>
      </c>
      <c r="S19" s="5"/>
      <c r="T19" s="3"/>
      <c r="U19" s="3"/>
      <c r="V19" s="6" t="s">
        <v>6</v>
      </c>
      <c r="W19" s="6" t="s">
        <v>10</v>
      </c>
    </row>
    <row r="20" spans="1:23" s="7" customFormat="1" ht="33" customHeight="1">
      <c r="A20" s="19" t="s">
        <v>18</v>
      </c>
      <c r="B20" s="19"/>
      <c r="C20" s="19"/>
      <c r="D20" s="20"/>
      <c r="E20" s="19"/>
      <c r="F20" s="19"/>
      <c r="G20" s="19"/>
      <c r="H20" s="19"/>
      <c r="I20" s="20"/>
      <c r="J20" s="19"/>
      <c r="K20" s="19"/>
      <c r="L20" s="19"/>
      <c r="M20" s="19"/>
      <c r="N20" s="15"/>
      <c r="O20" s="19"/>
      <c r="P20" s="18">
        <f>SUM(P17:P19)</f>
        <v>0</v>
      </c>
      <c r="Q20" s="18">
        <f>SUM(Q17:Q19)</f>
        <v>0</v>
      </c>
      <c r="R20" s="18">
        <f t="shared" si="5"/>
        <v>0</v>
      </c>
      <c r="S20" s="10"/>
      <c r="T20" s="10"/>
      <c r="U20" s="10"/>
      <c r="V20" s="10"/>
      <c r="W20" s="10"/>
    </row>
    <row r="21" spans="1:23" s="7" customFormat="1" ht="75" customHeight="1">
      <c r="A21" s="8">
        <v>1</v>
      </c>
      <c r="B21" s="13" t="s">
        <v>19</v>
      </c>
      <c r="C21" s="14" t="s">
        <v>5</v>
      </c>
      <c r="D21" s="15">
        <v>0</v>
      </c>
      <c r="E21" s="4"/>
      <c r="F21" s="17">
        <v>1</v>
      </c>
      <c r="G21" s="17"/>
      <c r="H21" s="17">
        <f>SUM(D21:G21)</f>
        <v>1</v>
      </c>
      <c r="I21" s="15">
        <v>15</v>
      </c>
      <c r="J21" s="4"/>
      <c r="K21" s="17">
        <v>5</v>
      </c>
      <c r="L21" s="17"/>
      <c r="M21" s="17">
        <f>SUM(I21:L21)</f>
        <v>20</v>
      </c>
      <c r="N21" s="15">
        <f t="shared" si="2"/>
        <v>21</v>
      </c>
      <c r="O21" s="6"/>
      <c r="P21" s="18">
        <f t="shared" si="3"/>
        <v>0</v>
      </c>
      <c r="Q21" s="18">
        <f t="shared" si="4"/>
        <v>0</v>
      </c>
      <c r="R21" s="18">
        <f t="shared" si="5"/>
        <v>0</v>
      </c>
      <c r="S21" s="5"/>
      <c r="T21" s="3"/>
      <c r="U21" s="3"/>
      <c r="V21" s="6" t="s">
        <v>6</v>
      </c>
      <c r="W21" s="6" t="s">
        <v>10</v>
      </c>
    </row>
    <row r="22" spans="1:23" s="7" customFormat="1" ht="75" customHeight="1">
      <c r="A22" s="8">
        <v>2</v>
      </c>
      <c r="B22" s="13" t="s">
        <v>20</v>
      </c>
      <c r="C22" s="14" t="s">
        <v>5</v>
      </c>
      <c r="D22" s="15">
        <v>0</v>
      </c>
      <c r="E22" s="4">
        <v>1</v>
      </c>
      <c r="F22" s="17">
        <v>1</v>
      </c>
      <c r="G22" s="17"/>
      <c r="H22" s="17">
        <f t="shared" ref="H22:H25" si="10">SUM(D22:G22)</f>
        <v>2</v>
      </c>
      <c r="I22" s="15">
        <v>55</v>
      </c>
      <c r="J22" s="4">
        <v>2</v>
      </c>
      <c r="K22" s="17">
        <v>7</v>
      </c>
      <c r="L22" s="17"/>
      <c r="M22" s="17">
        <f t="shared" ref="M22:M25" si="11">SUM(I22:L22)</f>
        <v>64</v>
      </c>
      <c r="N22" s="15">
        <f t="shared" si="2"/>
        <v>66</v>
      </c>
      <c r="O22" s="6"/>
      <c r="P22" s="18">
        <f t="shared" si="3"/>
        <v>0</v>
      </c>
      <c r="Q22" s="18">
        <f t="shared" si="4"/>
        <v>0</v>
      </c>
      <c r="R22" s="18">
        <f t="shared" si="5"/>
        <v>0</v>
      </c>
      <c r="S22" s="5"/>
      <c r="T22" s="3"/>
      <c r="U22" s="3"/>
      <c r="V22" s="6" t="s">
        <v>6</v>
      </c>
      <c r="W22" s="6" t="s">
        <v>10</v>
      </c>
    </row>
    <row r="23" spans="1:23" s="7" customFormat="1" ht="75" customHeight="1">
      <c r="A23" s="8">
        <v>3</v>
      </c>
      <c r="B23" s="13" t="s">
        <v>21</v>
      </c>
      <c r="C23" s="14" t="s">
        <v>5</v>
      </c>
      <c r="D23" s="15">
        <v>0</v>
      </c>
      <c r="E23" s="4">
        <v>1</v>
      </c>
      <c r="F23" s="17">
        <v>1</v>
      </c>
      <c r="G23" s="17"/>
      <c r="H23" s="17">
        <f t="shared" si="10"/>
        <v>2</v>
      </c>
      <c r="I23" s="15">
        <v>55</v>
      </c>
      <c r="J23" s="4">
        <v>2</v>
      </c>
      <c r="K23" s="17">
        <v>7</v>
      </c>
      <c r="L23" s="17"/>
      <c r="M23" s="17">
        <f t="shared" si="11"/>
        <v>64</v>
      </c>
      <c r="N23" s="15">
        <f t="shared" si="2"/>
        <v>66</v>
      </c>
      <c r="O23" s="6"/>
      <c r="P23" s="18">
        <f t="shared" si="3"/>
        <v>0</v>
      </c>
      <c r="Q23" s="18">
        <f t="shared" si="4"/>
        <v>0</v>
      </c>
      <c r="R23" s="18">
        <f t="shared" si="5"/>
        <v>0</v>
      </c>
      <c r="S23" s="5"/>
      <c r="T23" s="3"/>
      <c r="U23" s="3"/>
      <c r="V23" s="6" t="s">
        <v>6</v>
      </c>
      <c r="W23" s="6" t="s">
        <v>10</v>
      </c>
    </row>
    <row r="24" spans="1:23" s="7" customFormat="1" ht="75" customHeight="1">
      <c r="A24" s="8">
        <v>4</v>
      </c>
      <c r="B24" s="13" t="s">
        <v>22</v>
      </c>
      <c r="C24" s="14" t="s">
        <v>5</v>
      </c>
      <c r="D24" s="15">
        <v>0</v>
      </c>
      <c r="E24" s="4"/>
      <c r="F24" s="17">
        <v>1</v>
      </c>
      <c r="G24" s="17"/>
      <c r="H24" s="17">
        <f t="shared" si="10"/>
        <v>1</v>
      </c>
      <c r="I24" s="15">
        <v>22</v>
      </c>
      <c r="J24" s="4"/>
      <c r="K24" s="17">
        <v>6</v>
      </c>
      <c r="L24" s="17"/>
      <c r="M24" s="17">
        <f t="shared" si="11"/>
        <v>28</v>
      </c>
      <c r="N24" s="15">
        <f t="shared" si="2"/>
        <v>29</v>
      </c>
      <c r="O24" s="6"/>
      <c r="P24" s="18">
        <f t="shared" si="3"/>
        <v>0</v>
      </c>
      <c r="Q24" s="18">
        <f t="shared" si="4"/>
        <v>0</v>
      </c>
      <c r="R24" s="18">
        <f t="shared" si="5"/>
        <v>0</v>
      </c>
      <c r="S24" s="5"/>
      <c r="T24" s="3"/>
      <c r="U24" s="3"/>
      <c r="V24" s="6" t="s">
        <v>6</v>
      </c>
      <c r="W24" s="6" t="s">
        <v>10</v>
      </c>
    </row>
    <row r="25" spans="1:23" s="7" customFormat="1" ht="75" customHeight="1">
      <c r="A25" s="8">
        <v>5</v>
      </c>
      <c r="B25" s="13" t="s">
        <v>23</v>
      </c>
      <c r="C25" s="14" t="s">
        <v>5</v>
      </c>
      <c r="D25" s="15">
        <v>0</v>
      </c>
      <c r="E25" s="4">
        <v>1</v>
      </c>
      <c r="F25" s="17">
        <v>1</v>
      </c>
      <c r="G25" s="17"/>
      <c r="H25" s="17">
        <f t="shared" si="10"/>
        <v>2</v>
      </c>
      <c r="I25" s="15">
        <v>2</v>
      </c>
      <c r="J25" s="4">
        <v>4</v>
      </c>
      <c r="K25" s="17">
        <v>6</v>
      </c>
      <c r="L25" s="17"/>
      <c r="M25" s="17">
        <f t="shared" si="11"/>
        <v>12</v>
      </c>
      <c r="N25" s="15">
        <f t="shared" si="2"/>
        <v>14</v>
      </c>
      <c r="O25" s="6"/>
      <c r="P25" s="18">
        <f t="shared" si="3"/>
        <v>0</v>
      </c>
      <c r="Q25" s="18">
        <f t="shared" si="4"/>
        <v>0</v>
      </c>
      <c r="R25" s="18">
        <f t="shared" si="5"/>
        <v>0</v>
      </c>
      <c r="S25" s="5"/>
      <c r="T25" s="3"/>
      <c r="U25" s="3"/>
      <c r="V25" s="6" t="s">
        <v>6</v>
      </c>
      <c r="W25" s="6" t="s">
        <v>10</v>
      </c>
    </row>
    <row r="26" spans="1:23" s="7" customFormat="1" ht="32.25" customHeight="1">
      <c r="A26" s="19" t="s">
        <v>24</v>
      </c>
      <c r="B26" s="19"/>
      <c r="C26" s="19"/>
      <c r="D26" s="20"/>
      <c r="E26" s="19"/>
      <c r="F26" s="19"/>
      <c r="G26" s="19"/>
      <c r="H26" s="19"/>
      <c r="I26" s="20"/>
      <c r="J26" s="19"/>
      <c r="K26" s="19"/>
      <c r="L26" s="19"/>
      <c r="M26" s="19"/>
      <c r="N26" s="15"/>
      <c r="O26" s="19"/>
      <c r="P26" s="18">
        <f>SUM(P21:P25)</f>
        <v>0</v>
      </c>
      <c r="Q26" s="18">
        <f>SUM(Q21:Q25)</f>
        <v>0</v>
      </c>
      <c r="R26" s="18">
        <f t="shared" si="5"/>
        <v>0</v>
      </c>
      <c r="S26" s="19"/>
      <c r="T26" s="19"/>
      <c r="U26" s="19"/>
      <c r="V26" s="19"/>
      <c r="W26" s="19"/>
    </row>
    <row r="27" spans="1:23" s="7" customFormat="1" ht="68.25" customHeight="1">
      <c r="A27" s="8">
        <v>1</v>
      </c>
      <c r="B27" s="21" t="s">
        <v>25</v>
      </c>
      <c r="C27" s="14" t="s">
        <v>5</v>
      </c>
      <c r="D27" s="17">
        <v>1400</v>
      </c>
      <c r="E27" s="22"/>
      <c r="F27" s="17">
        <v>100</v>
      </c>
      <c r="G27" s="17"/>
      <c r="H27" s="17">
        <f>SUM(D27:G27)</f>
        <v>1500</v>
      </c>
      <c r="I27" s="17">
        <v>3800</v>
      </c>
      <c r="J27" s="22"/>
      <c r="K27" s="17">
        <v>430</v>
      </c>
      <c r="L27" s="17"/>
      <c r="M27" s="17">
        <f>SUM(I27:L27)</f>
        <v>4230</v>
      </c>
      <c r="N27" s="15">
        <f t="shared" si="2"/>
        <v>5730</v>
      </c>
      <c r="O27" s="5"/>
      <c r="P27" s="18">
        <f t="shared" si="3"/>
        <v>0</v>
      </c>
      <c r="Q27" s="18">
        <f t="shared" si="4"/>
        <v>0</v>
      </c>
      <c r="R27" s="18">
        <f t="shared" si="5"/>
        <v>0</v>
      </c>
      <c r="S27" s="6"/>
      <c r="T27" s="3"/>
      <c r="U27" s="3"/>
      <c r="V27" s="6" t="s">
        <v>6</v>
      </c>
      <c r="W27" s="6" t="s">
        <v>10</v>
      </c>
    </row>
    <row r="28" spans="1:23" s="7" customFormat="1" ht="68.25" customHeight="1">
      <c r="A28" s="8">
        <v>2</v>
      </c>
      <c r="B28" s="21" t="s">
        <v>26</v>
      </c>
      <c r="C28" s="14" t="s">
        <v>5</v>
      </c>
      <c r="D28" s="17">
        <v>1400</v>
      </c>
      <c r="E28" s="22"/>
      <c r="F28" s="17">
        <v>180</v>
      </c>
      <c r="G28" s="17"/>
      <c r="H28" s="17">
        <f t="shared" ref="H28:H29" si="12">SUM(D28:G28)</f>
        <v>1580</v>
      </c>
      <c r="I28" s="17">
        <v>3800</v>
      </c>
      <c r="J28" s="22"/>
      <c r="K28" s="17">
        <v>850</v>
      </c>
      <c r="L28" s="17"/>
      <c r="M28" s="17">
        <f t="shared" ref="M28:M29" si="13">SUM(I28:L28)</f>
        <v>4650</v>
      </c>
      <c r="N28" s="15">
        <f t="shared" si="2"/>
        <v>6230</v>
      </c>
      <c r="O28" s="5"/>
      <c r="P28" s="18">
        <f t="shared" si="3"/>
        <v>0</v>
      </c>
      <c r="Q28" s="18">
        <f t="shared" si="4"/>
        <v>0</v>
      </c>
      <c r="R28" s="18">
        <f t="shared" si="5"/>
        <v>0</v>
      </c>
      <c r="S28" s="6"/>
      <c r="T28" s="3"/>
      <c r="U28" s="3"/>
      <c r="V28" s="6" t="s">
        <v>6</v>
      </c>
      <c r="W28" s="6" t="s">
        <v>10</v>
      </c>
    </row>
    <row r="29" spans="1:23" s="7" customFormat="1" ht="68.25" customHeight="1">
      <c r="A29" s="8">
        <v>3</v>
      </c>
      <c r="B29" s="21" t="s">
        <v>27</v>
      </c>
      <c r="C29" s="14" t="s">
        <v>5</v>
      </c>
      <c r="D29" s="17">
        <v>1400</v>
      </c>
      <c r="E29" s="22"/>
      <c r="F29" s="17">
        <v>600</v>
      </c>
      <c r="G29" s="17"/>
      <c r="H29" s="17">
        <f t="shared" si="12"/>
        <v>2000</v>
      </c>
      <c r="I29" s="17">
        <v>6500</v>
      </c>
      <c r="J29" s="22"/>
      <c r="K29" s="17">
        <v>2200</v>
      </c>
      <c r="L29" s="17"/>
      <c r="M29" s="17">
        <f t="shared" si="13"/>
        <v>8700</v>
      </c>
      <c r="N29" s="15">
        <f t="shared" si="2"/>
        <v>10700</v>
      </c>
      <c r="O29" s="5"/>
      <c r="P29" s="18">
        <f t="shared" si="3"/>
        <v>0</v>
      </c>
      <c r="Q29" s="18">
        <f t="shared" si="4"/>
        <v>0</v>
      </c>
      <c r="R29" s="18">
        <f t="shared" si="5"/>
        <v>0</v>
      </c>
      <c r="S29" s="6"/>
      <c r="T29" s="3"/>
      <c r="U29" s="3"/>
      <c r="V29" s="6" t="s">
        <v>6</v>
      </c>
      <c r="W29" s="6" t="s">
        <v>10</v>
      </c>
    </row>
    <row r="30" spans="1:23" s="7" customFormat="1" ht="34.5" customHeight="1">
      <c r="A30" s="19" t="s">
        <v>28</v>
      </c>
      <c r="B30" s="19"/>
      <c r="C30" s="19"/>
      <c r="D30" s="20"/>
      <c r="E30" s="19"/>
      <c r="F30" s="19"/>
      <c r="G30" s="19"/>
      <c r="H30" s="19"/>
      <c r="I30" s="20"/>
      <c r="J30" s="19"/>
      <c r="K30" s="19"/>
      <c r="L30" s="19"/>
      <c r="M30" s="19"/>
      <c r="N30" s="15"/>
      <c r="O30" s="19"/>
      <c r="P30" s="18">
        <f>SUM(P27:P29)</f>
        <v>0</v>
      </c>
      <c r="Q30" s="18">
        <f>SUM(Q27:Q29)</f>
        <v>0</v>
      </c>
      <c r="R30" s="18">
        <f t="shared" si="5"/>
        <v>0</v>
      </c>
      <c r="S30" s="10"/>
      <c r="T30" s="10"/>
      <c r="U30" s="10"/>
      <c r="V30" s="10"/>
      <c r="W30" s="10"/>
    </row>
    <row r="31" spans="1:23" s="7" customFormat="1" ht="57" customHeight="1">
      <c r="A31" s="8">
        <v>1</v>
      </c>
      <c r="B31" s="23" t="s">
        <v>29</v>
      </c>
      <c r="C31" s="14" t="s">
        <v>5</v>
      </c>
      <c r="D31" s="15">
        <v>0</v>
      </c>
      <c r="E31" s="4"/>
      <c r="F31" s="17">
        <v>280</v>
      </c>
      <c r="G31" s="17"/>
      <c r="H31" s="17">
        <f>SUM(D31:G31)</f>
        <v>280</v>
      </c>
      <c r="I31" s="15">
        <v>410</v>
      </c>
      <c r="J31" s="4"/>
      <c r="K31" s="17">
        <v>850</v>
      </c>
      <c r="L31" s="17"/>
      <c r="M31" s="17">
        <f>SUM(I31:L31)</f>
        <v>1260</v>
      </c>
      <c r="N31" s="15">
        <f t="shared" si="2"/>
        <v>1540</v>
      </c>
      <c r="O31" s="5"/>
      <c r="P31" s="18">
        <f t="shared" si="3"/>
        <v>0</v>
      </c>
      <c r="Q31" s="18">
        <f t="shared" si="4"/>
        <v>0</v>
      </c>
      <c r="R31" s="18">
        <f t="shared" si="5"/>
        <v>0</v>
      </c>
      <c r="S31" s="6"/>
      <c r="T31" s="3"/>
      <c r="U31" s="3"/>
      <c r="V31" s="6" t="s">
        <v>6</v>
      </c>
      <c r="W31" s="6" t="s">
        <v>10</v>
      </c>
    </row>
    <row r="32" spans="1:23" s="7" customFormat="1" ht="57" customHeight="1">
      <c r="A32" s="8">
        <v>2</v>
      </c>
      <c r="B32" s="23" t="s">
        <v>30</v>
      </c>
      <c r="C32" s="14" t="s">
        <v>5</v>
      </c>
      <c r="D32" s="15">
        <v>0</v>
      </c>
      <c r="E32" s="4"/>
      <c r="F32" s="17">
        <v>280</v>
      </c>
      <c r="G32" s="17"/>
      <c r="H32" s="17">
        <f t="shared" ref="H32:H36" si="14">SUM(D32:G32)</f>
        <v>280</v>
      </c>
      <c r="I32" s="15">
        <v>410</v>
      </c>
      <c r="J32" s="4"/>
      <c r="K32" s="17">
        <v>850</v>
      </c>
      <c r="L32" s="17"/>
      <c r="M32" s="17">
        <f t="shared" ref="M32:M36" si="15">SUM(I32:L32)</f>
        <v>1260</v>
      </c>
      <c r="N32" s="15">
        <f t="shared" si="2"/>
        <v>1540</v>
      </c>
      <c r="O32" s="5"/>
      <c r="P32" s="18">
        <f t="shared" si="3"/>
        <v>0</v>
      </c>
      <c r="Q32" s="18">
        <f t="shared" si="4"/>
        <v>0</v>
      </c>
      <c r="R32" s="18">
        <f t="shared" si="5"/>
        <v>0</v>
      </c>
      <c r="S32" s="6"/>
      <c r="T32" s="3"/>
      <c r="U32" s="3"/>
      <c r="V32" s="6" t="s">
        <v>6</v>
      </c>
      <c r="W32" s="6" t="s">
        <v>10</v>
      </c>
    </row>
    <row r="33" spans="1:23" s="7" customFormat="1" ht="57" customHeight="1">
      <c r="A33" s="8">
        <v>3</v>
      </c>
      <c r="B33" s="24" t="s">
        <v>31</v>
      </c>
      <c r="C33" s="14" t="s">
        <v>5</v>
      </c>
      <c r="D33" s="15">
        <v>0</v>
      </c>
      <c r="E33" s="4"/>
      <c r="F33" s="17">
        <v>70</v>
      </c>
      <c r="G33" s="17"/>
      <c r="H33" s="17">
        <f t="shared" si="14"/>
        <v>70</v>
      </c>
      <c r="I33" s="15">
        <v>410</v>
      </c>
      <c r="J33" s="4"/>
      <c r="K33" s="17">
        <v>400</v>
      </c>
      <c r="L33" s="17"/>
      <c r="M33" s="17">
        <f t="shared" si="15"/>
        <v>810</v>
      </c>
      <c r="N33" s="15">
        <f t="shared" si="2"/>
        <v>880</v>
      </c>
      <c r="O33" s="5"/>
      <c r="P33" s="18">
        <f t="shared" si="3"/>
        <v>0</v>
      </c>
      <c r="Q33" s="18">
        <f t="shared" si="4"/>
        <v>0</v>
      </c>
      <c r="R33" s="18">
        <f t="shared" si="5"/>
        <v>0</v>
      </c>
      <c r="S33" s="6"/>
      <c r="T33" s="3"/>
      <c r="U33" s="3"/>
      <c r="V33" s="6" t="s">
        <v>6</v>
      </c>
      <c r="W33" s="6" t="s">
        <v>10</v>
      </c>
    </row>
    <row r="34" spans="1:23" s="7" customFormat="1" ht="57" customHeight="1">
      <c r="A34" s="8">
        <v>4</v>
      </c>
      <c r="B34" s="24" t="s">
        <v>32</v>
      </c>
      <c r="C34" s="14" t="s">
        <v>5</v>
      </c>
      <c r="D34" s="15">
        <v>0</v>
      </c>
      <c r="E34" s="4"/>
      <c r="F34" s="17">
        <v>70</v>
      </c>
      <c r="G34" s="17"/>
      <c r="H34" s="17">
        <f t="shared" si="14"/>
        <v>70</v>
      </c>
      <c r="I34" s="15">
        <v>410</v>
      </c>
      <c r="J34" s="4"/>
      <c r="K34" s="17">
        <v>400</v>
      </c>
      <c r="L34" s="17"/>
      <c r="M34" s="17">
        <f t="shared" si="15"/>
        <v>810</v>
      </c>
      <c r="N34" s="15">
        <f t="shared" si="2"/>
        <v>880</v>
      </c>
      <c r="O34" s="5"/>
      <c r="P34" s="18">
        <f t="shared" si="3"/>
        <v>0</v>
      </c>
      <c r="Q34" s="18">
        <f t="shared" si="4"/>
        <v>0</v>
      </c>
      <c r="R34" s="18">
        <f t="shared" si="5"/>
        <v>0</v>
      </c>
      <c r="S34" s="6"/>
      <c r="T34" s="3"/>
      <c r="U34" s="3"/>
      <c r="V34" s="6" t="s">
        <v>6</v>
      </c>
      <c r="W34" s="6" t="s">
        <v>10</v>
      </c>
    </row>
    <row r="35" spans="1:23" s="7" customFormat="1" ht="57" customHeight="1">
      <c r="A35" s="8">
        <v>5</v>
      </c>
      <c r="B35" s="24" t="s">
        <v>33</v>
      </c>
      <c r="C35" s="14" t="s">
        <v>5</v>
      </c>
      <c r="D35" s="15">
        <v>0</v>
      </c>
      <c r="E35" s="4"/>
      <c r="F35" s="17">
        <v>70</v>
      </c>
      <c r="G35" s="17"/>
      <c r="H35" s="17">
        <f t="shared" si="14"/>
        <v>70</v>
      </c>
      <c r="I35" s="15">
        <v>750</v>
      </c>
      <c r="J35" s="4"/>
      <c r="K35" s="17">
        <v>400</v>
      </c>
      <c r="L35" s="17"/>
      <c r="M35" s="17">
        <f t="shared" si="15"/>
        <v>1150</v>
      </c>
      <c r="N35" s="15">
        <f t="shared" si="2"/>
        <v>1220</v>
      </c>
      <c r="O35" s="5"/>
      <c r="P35" s="18">
        <f t="shared" si="3"/>
        <v>0</v>
      </c>
      <c r="Q35" s="18">
        <f t="shared" si="4"/>
        <v>0</v>
      </c>
      <c r="R35" s="18">
        <f t="shared" si="5"/>
        <v>0</v>
      </c>
      <c r="S35" s="6"/>
      <c r="T35" s="6"/>
      <c r="U35" s="6"/>
      <c r="V35" s="6" t="s">
        <v>6</v>
      </c>
      <c r="W35" s="6" t="s">
        <v>10</v>
      </c>
    </row>
    <row r="36" spans="1:23" s="7" customFormat="1" ht="57" customHeight="1">
      <c r="A36" s="8">
        <v>6</v>
      </c>
      <c r="B36" s="24" t="s">
        <v>34</v>
      </c>
      <c r="C36" s="14" t="s">
        <v>5</v>
      </c>
      <c r="D36" s="15">
        <v>0</v>
      </c>
      <c r="E36" s="4"/>
      <c r="F36" s="17">
        <v>30</v>
      </c>
      <c r="G36" s="17"/>
      <c r="H36" s="17">
        <f t="shared" si="14"/>
        <v>30</v>
      </c>
      <c r="I36" s="15">
        <v>750</v>
      </c>
      <c r="J36" s="4"/>
      <c r="K36" s="17">
        <v>170</v>
      </c>
      <c r="L36" s="17"/>
      <c r="M36" s="17">
        <f t="shared" si="15"/>
        <v>920</v>
      </c>
      <c r="N36" s="15">
        <f t="shared" si="2"/>
        <v>950</v>
      </c>
      <c r="O36" s="5"/>
      <c r="P36" s="18">
        <f t="shared" si="3"/>
        <v>0</v>
      </c>
      <c r="Q36" s="18">
        <f t="shared" si="4"/>
        <v>0</v>
      </c>
      <c r="R36" s="18">
        <f t="shared" si="5"/>
        <v>0</v>
      </c>
      <c r="S36" s="6"/>
      <c r="T36" s="6"/>
      <c r="U36" s="6"/>
      <c r="V36" s="6" t="s">
        <v>6</v>
      </c>
      <c r="W36" s="6" t="s">
        <v>10</v>
      </c>
    </row>
    <row r="37" spans="1:23" s="7" customFormat="1" ht="31.5" customHeight="1">
      <c r="A37" s="19" t="s">
        <v>35</v>
      </c>
      <c r="B37" s="19"/>
      <c r="C37" s="19"/>
      <c r="D37" s="20"/>
      <c r="E37" s="19"/>
      <c r="F37" s="19"/>
      <c r="G37" s="19"/>
      <c r="H37" s="19"/>
      <c r="I37" s="20"/>
      <c r="J37" s="19"/>
      <c r="K37" s="19"/>
      <c r="L37" s="19"/>
      <c r="M37" s="19"/>
      <c r="N37" s="15"/>
      <c r="O37" s="19"/>
      <c r="P37" s="18">
        <f>SUM(P31:P36)</f>
        <v>0</v>
      </c>
      <c r="Q37" s="18">
        <f>SUM(Q31:Q36)</f>
        <v>0</v>
      </c>
      <c r="R37" s="18">
        <f t="shared" si="5"/>
        <v>0</v>
      </c>
      <c r="S37" s="10"/>
      <c r="T37" s="10"/>
      <c r="U37" s="10"/>
      <c r="V37" s="10"/>
      <c r="W37" s="10"/>
    </row>
    <row r="38" spans="1:23" s="7" customFormat="1" ht="89.25" customHeight="1">
      <c r="A38" s="8">
        <v>1</v>
      </c>
      <c r="B38" s="13" t="s">
        <v>36</v>
      </c>
      <c r="C38" s="14" t="s">
        <v>5</v>
      </c>
      <c r="D38" s="15">
        <v>0</v>
      </c>
      <c r="E38" s="4"/>
      <c r="F38" s="17"/>
      <c r="G38" s="17"/>
      <c r="H38" s="17">
        <f>SUM(D38:G38)</f>
        <v>0</v>
      </c>
      <c r="I38" s="15">
        <v>50</v>
      </c>
      <c r="J38" s="4"/>
      <c r="K38" s="17"/>
      <c r="L38" s="17"/>
      <c r="M38" s="17">
        <f>SUM(I38:L38)</f>
        <v>50</v>
      </c>
      <c r="N38" s="15">
        <f t="shared" si="2"/>
        <v>50</v>
      </c>
      <c r="O38" s="5"/>
      <c r="P38" s="18">
        <f t="shared" si="3"/>
        <v>0</v>
      </c>
      <c r="Q38" s="18">
        <f t="shared" si="4"/>
        <v>0</v>
      </c>
      <c r="R38" s="18">
        <f t="shared" si="5"/>
        <v>0</v>
      </c>
      <c r="S38" s="5"/>
      <c r="T38" s="3"/>
      <c r="U38" s="3"/>
      <c r="V38" s="6" t="s">
        <v>6</v>
      </c>
      <c r="W38" s="13" t="s">
        <v>37</v>
      </c>
    </row>
    <row r="39" spans="1:23" s="7" customFormat="1" ht="64.5" customHeight="1">
      <c r="A39" s="8">
        <v>2</v>
      </c>
      <c r="B39" s="13" t="s">
        <v>38</v>
      </c>
      <c r="C39" s="14" t="s">
        <v>5</v>
      </c>
      <c r="D39" s="15">
        <v>0</v>
      </c>
      <c r="E39" s="4">
        <v>5</v>
      </c>
      <c r="F39" s="17"/>
      <c r="G39" s="17"/>
      <c r="H39" s="17">
        <f t="shared" ref="H39:H41" si="16">SUM(D39:G39)</f>
        <v>5</v>
      </c>
      <c r="I39" s="15">
        <v>0</v>
      </c>
      <c r="J39" s="4">
        <v>18</v>
      </c>
      <c r="K39" s="17"/>
      <c r="L39" s="17"/>
      <c r="M39" s="17">
        <f t="shared" ref="M39:M41" si="17">SUM(I39:L39)</f>
        <v>18</v>
      </c>
      <c r="N39" s="15">
        <f t="shared" si="2"/>
        <v>23</v>
      </c>
      <c r="O39" s="5"/>
      <c r="P39" s="18">
        <f t="shared" si="3"/>
        <v>0</v>
      </c>
      <c r="Q39" s="18">
        <f t="shared" si="4"/>
        <v>0</v>
      </c>
      <c r="R39" s="18">
        <f t="shared" si="5"/>
        <v>0</v>
      </c>
      <c r="S39" s="5"/>
      <c r="T39" s="3"/>
      <c r="U39" s="3"/>
      <c r="V39" s="6" t="s">
        <v>6</v>
      </c>
      <c r="W39" s="13" t="s">
        <v>37</v>
      </c>
    </row>
    <row r="40" spans="1:23" s="7" customFormat="1" ht="62.25" customHeight="1">
      <c r="A40" s="8">
        <v>3</v>
      </c>
      <c r="B40" s="13" t="s">
        <v>39</v>
      </c>
      <c r="C40" s="14" t="s">
        <v>5</v>
      </c>
      <c r="D40" s="15">
        <v>0</v>
      </c>
      <c r="E40" s="4">
        <v>1</v>
      </c>
      <c r="F40" s="17"/>
      <c r="G40" s="17"/>
      <c r="H40" s="17">
        <f t="shared" si="16"/>
        <v>1</v>
      </c>
      <c r="I40" s="15">
        <v>120</v>
      </c>
      <c r="J40" s="4">
        <v>8</v>
      </c>
      <c r="K40" s="17"/>
      <c r="L40" s="17"/>
      <c r="M40" s="17">
        <f t="shared" si="17"/>
        <v>128</v>
      </c>
      <c r="N40" s="15">
        <f t="shared" si="2"/>
        <v>129</v>
      </c>
      <c r="O40" s="6"/>
      <c r="P40" s="18">
        <f t="shared" si="3"/>
        <v>0</v>
      </c>
      <c r="Q40" s="18">
        <f t="shared" si="4"/>
        <v>0</v>
      </c>
      <c r="R40" s="18">
        <f t="shared" si="5"/>
        <v>0</v>
      </c>
      <c r="S40" s="5"/>
      <c r="T40" s="3"/>
      <c r="U40" s="3"/>
      <c r="V40" s="6" t="s">
        <v>6</v>
      </c>
      <c r="W40" s="13" t="s">
        <v>37</v>
      </c>
    </row>
    <row r="41" spans="1:23" s="7" customFormat="1" ht="62.25" customHeight="1">
      <c r="A41" s="8">
        <v>4</v>
      </c>
      <c r="B41" s="13" t="s">
        <v>40</v>
      </c>
      <c r="C41" s="14" t="s">
        <v>5</v>
      </c>
      <c r="D41" s="15">
        <v>0</v>
      </c>
      <c r="E41" s="4">
        <v>10</v>
      </c>
      <c r="F41" s="17"/>
      <c r="G41" s="17"/>
      <c r="H41" s="17">
        <f t="shared" si="16"/>
        <v>10</v>
      </c>
      <c r="I41" s="15">
        <v>130</v>
      </c>
      <c r="J41" s="4">
        <v>40</v>
      </c>
      <c r="K41" s="17"/>
      <c r="L41" s="17"/>
      <c r="M41" s="17">
        <f t="shared" si="17"/>
        <v>170</v>
      </c>
      <c r="N41" s="15">
        <f t="shared" si="2"/>
        <v>180</v>
      </c>
      <c r="O41" s="6"/>
      <c r="P41" s="18">
        <f t="shared" si="3"/>
        <v>0</v>
      </c>
      <c r="Q41" s="18">
        <f t="shared" si="4"/>
        <v>0</v>
      </c>
      <c r="R41" s="18">
        <f t="shared" si="5"/>
        <v>0</v>
      </c>
      <c r="S41" s="5"/>
      <c r="T41" s="3"/>
      <c r="U41" s="3"/>
      <c r="V41" s="6" t="s">
        <v>6</v>
      </c>
      <c r="W41" s="13" t="s">
        <v>37</v>
      </c>
    </row>
    <row r="42" spans="1:23" s="7" customFormat="1" ht="37.5" customHeight="1">
      <c r="A42" s="19" t="s">
        <v>41</v>
      </c>
      <c r="B42" s="19"/>
      <c r="C42" s="19"/>
      <c r="D42" s="20"/>
      <c r="E42" s="19"/>
      <c r="F42" s="19"/>
      <c r="G42" s="19"/>
      <c r="H42" s="19"/>
      <c r="I42" s="20"/>
      <c r="J42" s="19"/>
      <c r="K42" s="19"/>
      <c r="L42" s="19"/>
      <c r="M42" s="19"/>
      <c r="N42" s="15"/>
      <c r="O42" s="19"/>
      <c r="P42" s="18">
        <f>SUM(P38:P41)</f>
        <v>0</v>
      </c>
      <c r="Q42" s="18">
        <f>SUM(Q38:Q41)</f>
        <v>0</v>
      </c>
      <c r="R42" s="18">
        <f t="shared" si="5"/>
        <v>0</v>
      </c>
      <c r="S42" s="10"/>
      <c r="T42" s="10"/>
      <c r="U42" s="10"/>
      <c r="V42" s="10"/>
      <c r="W42" s="10"/>
    </row>
    <row r="43" spans="1:23" s="7" customFormat="1" ht="123" customHeight="1">
      <c r="A43" s="8">
        <v>1</v>
      </c>
      <c r="B43" s="47" t="s">
        <v>160</v>
      </c>
      <c r="C43" s="14" t="s">
        <v>5</v>
      </c>
      <c r="D43" s="15">
        <v>0</v>
      </c>
      <c r="E43" s="4"/>
      <c r="F43" s="17">
        <v>60</v>
      </c>
      <c r="G43" s="17">
        <v>60</v>
      </c>
      <c r="H43" s="17">
        <f>SUM(D43:G43)</f>
        <v>120</v>
      </c>
      <c r="I43" s="15">
        <v>450</v>
      </c>
      <c r="J43" s="4"/>
      <c r="K43" s="17">
        <v>210</v>
      </c>
      <c r="L43" s="17">
        <v>210</v>
      </c>
      <c r="M43" s="17">
        <f>SUM(I43:L43)</f>
        <v>870</v>
      </c>
      <c r="N43" s="15">
        <f t="shared" si="2"/>
        <v>990</v>
      </c>
      <c r="O43" s="5"/>
      <c r="P43" s="18">
        <f t="shared" si="3"/>
        <v>0</v>
      </c>
      <c r="Q43" s="18">
        <f t="shared" si="4"/>
        <v>0</v>
      </c>
      <c r="R43" s="18">
        <f t="shared" si="5"/>
        <v>0</v>
      </c>
      <c r="S43" s="5"/>
      <c r="T43" s="6"/>
      <c r="U43" s="6"/>
      <c r="V43" s="6" t="s">
        <v>6</v>
      </c>
      <c r="W43" s="6" t="s">
        <v>10</v>
      </c>
    </row>
    <row r="44" spans="1:23" s="7" customFormat="1" ht="29.25" customHeight="1">
      <c r="A44" s="19" t="s">
        <v>42</v>
      </c>
      <c r="B44" s="19"/>
      <c r="C44" s="19"/>
      <c r="D44" s="20"/>
      <c r="E44" s="19"/>
      <c r="F44" s="19"/>
      <c r="G44" s="19"/>
      <c r="H44" s="19"/>
      <c r="I44" s="20"/>
      <c r="J44" s="19"/>
      <c r="K44" s="19"/>
      <c r="L44" s="19"/>
      <c r="M44" s="19"/>
      <c r="N44" s="15"/>
      <c r="O44" s="19"/>
      <c r="P44" s="18">
        <f>SUM(P43)</f>
        <v>0</v>
      </c>
      <c r="Q44" s="18">
        <f>SUM(Q43)</f>
        <v>0</v>
      </c>
      <c r="R44" s="18">
        <f t="shared" si="5"/>
        <v>0</v>
      </c>
      <c r="S44" s="10"/>
      <c r="T44" s="10"/>
      <c r="U44" s="10"/>
      <c r="V44" s="10"/>
      <c r="W44" s="10"/>
    </row>
    <row r="45" spans="1:23" s="7" customFormat="1" ht="83.25" customHeight="1">
      <c r="A45" s="8">
        <v>1</v>
      </c>
      <c r="B45" s="47" t="s">
        <v>161</v>
      </c>
      <c r="C45" s="14" t="s">
        <v>5</v>
      </c>
      <c r="D45" s="15">
        <v>0</v>
      </c>
      <c r="E45" s="17">
        <v>5</v>
      </c>
      <c r="F45" s="17">
        <v>10</v>
      </c>
      <c r="G45" s="17">
        <v>2</v>
      </c>
      <c r="H45" s="17">
        <f>SUM(D45:G45)</f>
        <v>17</v>
      </c>
      <c r="I45" s="15">
        <v>1600</v>
      </c>
      <c r="J45" s="17">
        <v>25</v>
      </c>
      <c r="K45" s="17">
        <v>70</v>
      </c>
      <c r="L45" s="17">
        <v>4</v>
      </c>
      <c r="M45" s="17">
        <f>SUM(I45:L45)</f>
        <v>1699</v>
      </c>
      <c r="N45" s="15">
        <f t="shared" si="2"/>
        <v>1716</v>
      </c>
      <c r="O45" s="5"/>
      <c r="P45" s="18">
        <f>O45*H45</f>
        <v>0</v>
      </c>
      <c r="Q45" s="18">
        <f t="shared" si="4"/>
        <v>0</v>
      </c>
      <c r="R45" s="18">
        <f t="shared" si="5"/>
        <v>0</v>
      </c>
      <c r="S45" s="5"/>
      <c r="T45" s="6"/>
      <c r="U45" s="6"/>
      <c r="V45" s="6" t="s">
        <v>6</v>
      </c>
      <c r="W45" s="6" t="s">
        <v>10</v>
      </c>
    </row>
    <row r="46" spans="1:23" s="25" customFormat="1" ht="27.75" customHeight="1">
      <c r="A46" s="8" t="s">
        <v>109</v>
      </c>
      <c r="B46" s="8"/>
      <c r="C46" s="8"/>
      <c r="D46" s="9"/>
      <c r="E46" s="8"/>
      <c r="F46" s="8"/>
      <c r="G46" s="8"/>
      <c r="H46" s="8"/>
      <c r="I46" s="9"/>
      <c r="J46" s="8"/>
      <c r="K46" s="8"/>
      <c r="L46" s="8"/>
      <c r="M46" s="8"/>
      <c r="N46" s="15"/>
      <c r="O46" s="8"/>
      <c r="P46" s="18">
        <f t="shared" ref="P46:Q102" si="18">SUM(P45)</f>
        <v>0</v>
      </c>
      <c r="Q46" s="18">
        <f t="shared" si="18"/>
        <v>0</v>
      </c>
      <c r="R46" s="18">
        <f t="shared" si="5"/>
        <v>0</v>
      </c>
      <c r="S46" s="8"/>
      <c r="T46" s="8"/>
      <c r="U46" s="8"/>
      <c r="V46" s="8"/>
      <c r="W46" s="8"/>
    </row>
    <row r="47" spans="1:23" s="7" customFormat="1" ht="83.25" customHeight="1">
      <c r="A47" s="8">
        <v>1</v>
      </c>
      <c r="B47" s="13" t="s">
        <v>108</v>
      </c>
      <c r="C47" s="14" t="s">
        <v>5</v>
      </c>
      <c r="D47" s="15"/>
      <c r="E47" s="17">
        <v>3</v>
      </c>
      <c r="F47" s="17"/>
      <c r="G47" s="17">
        <v>5</v>
      </c>
      <c r="H47" s="17">
        <f>SUM(D47:G47)</f>
        <v>8</v>
      </c>
      <c r="I47" s="15"/>
      <c r="J47" s="17">
        <v>10</v>
      </c>
      <c r="K47" s="17"/>
      <c r="L47" s="17">
        <v>30</v>
      </c>
      <c r="M47" s="17">
        <f>SUM(I47:L47)</f>
        <v>40</v>
      </c>
      <c r="N47" s="15">
        <f t="shared" si="2"/>
        <v>48</v>
      </c>
      <c r="O47" s="5"/>
      <c r="P47" s="18">
        <f>O47*H47</f>
        <v>0</v>
      </c>
      <c r="Q47" s="18">
        <f t="shared" si="4"/>
        <v>0</v>
      </c>
      <c r="R47" s="18">
        <f t="shared" si="5"/>
        <v>0</v>
      </c>
      <c r="S47" s="5"/>
      <c r="T47" s="6"/>
      <c r="U47" s="6"/>
      <c r="V47" s="6" t="s">
        <v>6</v>
      </c>
      <c r="W47" s="6" t="s">
        <v>10</v>
      </c>
    </row>
    <row r="48" spans="1:23" s="26" customFormat="1" ht="33" customHeight="1">
      <c r="A48" s="8" t="s">
        <v>112</v>
      </c>
      <c r="B48" s="8"/>
      <c r="C48" s="8"/>
      <c r="D48" s="9"/>
      <c r="E48" s="8"/>
      <c r="F48" s="8"/>
      <c r="G48" s="8"/>
      <c r="H48" s="8"/>
      <c r="I48" s="9"/>
      <c r="J48" s="8"/>
      <c r="K48" s="8"/>
      <c r="L48" s="8"/>
      <c r="M48" s="8"/>
      <c r="N48" s="15"/>
      <c r="O48" s="8"/>
      <c r="P48" s="18">
        <f t="shared" si="18"/>
        <v>0</v>
      </c>
      <c r="Q48" s="18">
        <f t="shared" si="18"/>
        <v>0</v>
      </c>
      <c r="R48" s="18">
        <f t="shared" si="5"/>
        <v>0</v>
      </c>
      <c r="S48" s="8"/>
      <c r="T48" s="8"/>
      <c r="U48" s="8"/>
      <c r="V48" s="8"/>
      <c r="W48" s="8"/>
    </row>
    <row r="49" spans="1:23" s="7" customFormat="1" ht="83.25" customHeight="1">
      <c r="A49" s="8">
        <v>1</v>
      </c>
      <c r="B49" s="13" t="s">
        <v>110</v>
      </c>
      <c r="C49" s="14" t="s">
        <v>44</v>
      </c>
      <c r="D49" s="15"/>
      <c r="E49" s="17"/>
      <c r="F49" s="17"/>
      <c r="G49" s="17">
        <v>40</v>
      </c>
      <c r="H49" s="17">
        <f>SUM(D49:G49)</f>
        <v>40</v>
      </c>
      <c r="I49" s="15"/>
      <c r="J49" s="17"/>
      <c r="K49" s="17"/>
      <c r="L49" s="17">
        <v>210</v>
      </c>
      <c r="M49" s="17">
        <f>SUM(I49:L49)</f>
        <v>210</v>
      </c>
      <c r="N49" s="15">
        <f t="shared" si="2"/>
        <v>250</v>
      </c>
      <c r="O49" s="5"/>
      <c r="P49" s="18">
        <f>O51*H51</f>
        <v>0</v>
      </c>
      <c r="Q49" s="18">
        <f t="shared" si="4"/>
        <v>0</v>
      </c>
      <c r="R49" s="18">
        <f t="shared" si="5"/>
        <v>0</v>
      </c>
      <c r="S49" s="5"/>
      <c r="T49" s="6"/>
      <c r="U49" s="6"/>
      <c r="V49" s="6" t="s">
        <v>142</v>
      </c>
      <c r="W49" s="6" t="s">
        <v>143</v>
      </c>
    </row>
    <row r="50" spans="1:23" s="26" customFormat="1" ht="58.5" customHeight="1">
      <c r="A50" s="8" t="s">
        <v>111</v>
      </c>
      <c r="B50" s="8"/>
      <c r="C50" s="8"/>
      <c r="D50" s="9"/>
      <c r="E50" s="8"/>
      <c r="F50" s="8"/>
      <c r="G50" s="8"/>
      <c r="H50" s="8"/>
      <c r="I50" s="9"/>
      <c r="J50" s="8"/>
      <c r="K50" s="8"/>
      <c r="L50" s="8"/>
      <c r="M50" s="8"/>
      <c r="N50" s="15"/>
      <c r="O50" s="8"/>
      <c r="P50" s="18">
        <f t="shared" si="18"/>
        <v>0</v>
      </c>
      <c r="Q50" s="18">
        <f t="shared" si="18"/>
        <v>0</v>
      </c>
      <c r="R50" s="18">
        <f t="shared" si="5"/>
        <v>0</v>
      </c>
      <c r="S50" s="8"/>
      <c r="T50" s="8"/>
      <c r="U50" s="8"/>
      <c r="V50" s="8"/>
      <c r="W50" s="8"/>
    </row>
    <row r="51" spans="1:23" s="7" customFormat="1" ht="83.25" customHeight="1">
      <c r="A51" s="8">
        <v>1</v>
      </c>
      <c r="B51" s="13" t="s">
        <v>113</v>
      </c>
      <c r="C51" s="14" t="s">
        <v>44</v>
      </c>
      <c r="D51" s="15"/>
      <c r="E51" s="17"/>
      <c r="F51" s="17"/>
      <c r="G51" s="17">
        <v>20</v>
      </c>
      <c r="H51" s="17">
        <f>SUM(D51:G51)</f>
        <v>20</v>
      </c>
      <c r="I51" s="15"/>
      <c r="J51" s="17"/>
      <c r="K51" s="17"/>
      <c r="L51" s="17">
        <v>50</v>
      </c>
      <c r="M51" s="17">
        <f>SUM(I51:L51)</f>
        <v>50</v>
      </c>
      <c r="N51" s="15">
        <f t="shared" si="2"/>
        <v>70</v>
      </c>
      <c r="O51" s="5"/>
      <c r="P51" s="18">
        <f t="shared" si="18"/>
        <v>0</v>
      </c>
      <c r="Q51" s="18">
        <f t="shared" si="4"/>
        <v>0</v>
      </c>
      <c r="R51" s="18">
        <f t="shared" si="5"/>
        <v>0</v>
      </c>
      <c r="S51" s="5"/>
      <c r="T51" s="6"/>
      <c r="U51" s="6"/>
      <c r="V51" s="6" t="s">
        <v>142</v>
      </c>
      <c r="W51" s="6" t="s">
        <v>143</v>
      </c>
    </row>
    <row r="52" spans="1:23" s="7" customFormat="1" ht="38.25" customHeight="1">
      <c r="A52" s="19" t="s">
        <v>114</v>
      </c>
      <c r="B52" s="19"/>
      <c r="C52" s="19"/>
      <c r="D52" s="20"/>
      <c r="E52" s="19"/>
      <c r="F52" s="19"/>
      <c r="G52" s="19"/>
      <c r="H52" s="19"/>
      <c r="I52" s="20"/>
      <c r="J52" s="19"/>
      <c r="K52" s="19"/>
      <c r="L52" s="19"/>
      <c r="M52" s="19"/>
      <c r="N52" s="15"/>
      <c r="O52" s="19"/>
      <c r="P52" s="18">
        <f t="shared" si="18"/>
        <v>0</v>
      </c>
      <c r="Q52" s="18">
        <f t="shared" si="18"/>
        <v>0</v>
      </c>
      <c r="R52" s="18">
        <f t="shared" si="5"/>
        <v>0</v>
      </c>
      <c r="S52" s="10"/>
      <c r="T52" s="10"/>
      <c r="U52" s="10"/>
      <c r="V52" s="10"/>
      <c r="W52" s="10"/>
    </row>
    <row r="53" spans="1:23" s="7" customFormat="1" ht="147" customHeight="1">
      <c r="A53" s="8">
        <v>1</v>
      </c>
      <c r="B53" s="27" t="s">
        <v>152</v>
      </c>
      <c r="C53" s="14" t="s">
        <v>5</v>
      </c>
      <c r="D53" s="15">
        <v>0</v>
      </c>
      <c r="E53" s="22"/>
      <c r="F53" s="17">
        <v>150</v>
      </c>
      <c r="G53" s="17">
        <v>50</v>
      </c>
      <c r="H53" s="17">
        <f>SUM(D53:G53)</f>
        <v>200</v>
      </c>
      <c r="I53" s="15">
        <v>1600</v>
      </c>
      <c r="J53" s="22"/>
      <c r="K53" s="17">
        <v>450</v>
      </c>
      <c r="L53" s="17">
        <v>170</v>
      </c>
      <c r="M53" s="17">
        <f>SUM(I53:L53)</f>
        <v>2220</v>
      </c>
      <c r="N53" s="15">
        <f t="shared" si="2"/>
        <v>2420</v>
      </c>
      <c r="O53" s="5"/>
      <c r="P53" s="18">
        <f>O53*H53</f>
        <v>0</v>
      </c>
      <c r="Q53" s="18">
        <f t="shared" si="4"/>
        <v>0</v>
      </c>
      <c r="R53" s="18">
        <f t="shared" si="5"/>
        <v>0</v>
      </c>
      <c r="S53" s="5"/>
      <c r="T53" s="6"/>
      <c r="U53" s="6"/>
      <c r="V53" s="6" t="s">
        <v>6</v>
      </c>
      <c r="W53" s="6" t="s">
        <v>10</v>
      </c>
    </row>
    <row r="54" spans="1:23" s="7" customFormat="1" ht="34.5" customHeight="1">
      <c r="A54" s="19" t="s">
        <v>115</v>
      </c>
      <c r="B54" s="19"/>
      <c r="C54" s="19"/>
      <c r="D54" s="20"/>
      <c r="E54" s="19"/>
      <c r="F54" s="19"/>
      <c r="G54" s="19"/>
      <c r="H54" s="19"/>
      <c r="I54" s="20"/>
      <c r="J54" s="19"/>
      <c r="K54" s="19"/>
      <c r="L54" s="19"/>
      <c r="M54" s="19"/>
      <c r="N54" s="15"/>
      <c r="O54" s="19"/>
      <c r="P54" s="18">
        <f t="shared" si="18"/>
        <v>0</v>
      </c>
      <c r="Q54" s="18">
        <f t="shared" si="18"/>
        <v>0</v>
      </c>
      <c r="R54" s="18">
        <f t="shared" si="5"/>
        <v>0</v>
      </c>
      <c r="S54" s="19"/>
      <c r="T54" s="19"/>
      <c r="U54" s="19"/>
      <c r="V54" s="19"/>
      <c r="W54" s="19"/>
    </row>
    <row r="55" spans="1:23" s="7" customFormat="1" ht="96" customHeight="1">
      <c r="A55" s="8">
        <v>1</v>
      </c>
      <c r="B55" s="28" t="s">
        <v>100</v>
      </c>
      <c r="C55" s="13" t="s">
        <v>43</v>
      </c>
      <c r="D55" s="15">
        <v>0</v>
      </c>
      <c r="E55" s="17"/>
      <c r="F55" s="17">
        <v>1</v>
      </c>
      <c r="G55" s="17"/>
      <c r="H55" s="17">
        <f>SUM(D55:G55)</f>
        <v>1</v>
      </c>
      <c r="I55" s="15">
        <v>10</v>
      </c>
      <c r="J55" s="17"/>
      <c r="K55" s="17">
        <v>2</v>
      </c>
      <c r="L55" s="17"/>
      <c r="M55" s="17">
        <f>SUM(I55:L55)</f>
        <v>12</v>
      </c>
      <c r="N55" s="15">
        <f t="shared" si="2"/>
        <v>13</v>
      </c>
      <c r="O55" s="5"/>
      <c r="P55" s="18">
        <f>O55*H55</f>
        <v>0</v>
      </c>
      <c r="Q55" s="18">
        <f t="shared" si="4"/>
        <v>0</v>
      </c>
      <c r="R55" s="18">
        <f t="shared" si="5"/>
        <v>0</v>
      </c>
      <c r="S55" s="5"/>
      <c r="T55" s="6"/>
      <c r="U55" s="6"/>
      <c r="V55" s="6" t="s">
        <v>6</v>
      </c>
      <c r="W55" s="6" t="s">
        <v>10</v>
      </c>
    </row>
    <row r="56" spans="1:23" s="7" customFormat="1" ht="33.75" customHeight="1">
      <c r="A56" s="19" t="s">
        <v>45</v>
      </c>
      <c r="B56" s="19"/>
      <c r="C56" s="19"/>
      <c r="D56" s="20"/>
      <c r="E56" s="19"/>
      <c r="F56" s="19"/>
      <c r="G56" s="19"/>
      <c r="H56" s="19"/>
      <c r="I56" s="20"/>
      <c r="J56" s="19"/>
      <c r="K56" s="19"/>
      <c r="L56" s="19"/>
      <c r="M56" s="19"/>
      <c r="N56" s="15"/>
      <c r="O56" s="19"/>
      <c r="P56" s="18">
        <f t="shared" si="18"/>
        <v>0</v>
      </c>
      <c r="Q56" s="18">
        <f t="shared" si="18"/>
        <v>0</v>
      </c>
      <c r="R56" s="18">
        <f t="shared" si="5"/>
        <v>0</v>
      </c>
      <c r="S56" s="10"/>
      <c r="T56" s="10"/>
      <c r="U56" s="10"/>
      <c r="V56" s="10"/>
      <c r="W56" s="10"/>
    </row>
    <row r="57" spans="1:23" s="7" customFormat="1" ht="80.25" customHeight="1">
      <c r="A57" s="8">
        <v>1</v>
      </c>
      <c r="B57" s="13" t="s">
        <v>46</v>
      </c>
      <c r="C57" s="13" t="s">
        <v>5</v>
      </c>
      <c r="D57" s="15">
        <v>0</v>
      </c>
      <c r="E57" s="17"/>
      <c r="F57" s="17">
        <v>60</v>
      </c>
      <c r="G57" s="17"/>
      <c r="H57" s="17">
        <f>SUM(D57:G57)</f>
        <v>60</v>
      </c>
      <c r="I57" s="15">
        <v>170</v>
      </c>
      <c r="J57" s="17"/>
      <c r="K57" s="17">
        <v>180</v>
      </c>
      <c r="L57" s="17"/>
      <c r="M57" s="17">
        <f>SUM(I57:L57)</f>
        <v>350</v>
      </c>
      <c r="N57" s="15">
        <f t="shared" si="2"/>
        <v>410</v>
      </c>
      <c r="O57" s="6"/>
      <c r="P57" s="18">
        <f>O57*H57</f>
        <v>0</v>
      </c>
      <c r="Q57" s="18">
        <f t="shared" si="4"/>
        <v>0</v>
      </c>
      <c r="R57" s="18">
        <f t="shared" si="5"/>
        <v>0</v>
      </c>
      <c r="S57" s="6"/>
      <c r="T57" s="3"/>
      <c r="U57" s="3"/>
      <c r="V57" s="6" t="s">
        <v>6</v>
      </c>
      <c r="W57" s="6" t="s">
        <v>10</v>
      </c>
    </row>
    <row r="58" spans="1:23" s="7" customFormat="1" ht="80.25" customHeight="1">
      <c r="A58" s="8">
        <v>2</v>
      </c>
      <c r="B58" s="13" t="s">
        <v>47</v>
      </c>
      <c r="C58" s="13" t="s">
        <v>5</v>
      </c>
      <c r="D58" s="15">
        <v>0</v>
      </c>
      <c r="E58" s="17">
        <v>15</v>
      </c>
      <c r="F58" s="17"/>
      <c r="G58" s="17"/>
      <c r="H58" s="17">
        <f t="shared" ref="H58:H60" si="19">SUM(D58:G58)</f>
        <v>15</v>
      </c>
      <c r="I58" s="15">
        <v>170</v>
      </c>
      <c r="J58" s="17">
        <v>30</v>
      </c>
      <c r="K58" s="17"/>
      <c r="L58" s="17"/>
      <c r="M58" s="17">
        <f t="shared" ref="M58:M60" si="20">SUM(I58:L58)</f>
        <v>200</v>
      </c>
      <c r="N58" s="15">
        <f t="shared" si="2"/>
        <v>215</v>
      </c>
      <c r="O58" s="6"/>
      <c r="P58" s="18">
        <f t="shared" ref="P58:P60" si="21">O58*H58</f>
        <v>0</v>
      </c>
      <c r="Q58" s="18">
        <f t="shared" si="4"/>
        <v>0</v>
      </c>
      <c r="R58" s="18">
        <f t="shared" si="5"/>
        <v>0</v>
      </c>
      <c r="S58" s="6"/>
      <c r="T58" s="3"/>
      <c r="U58" s="3"/>
      <c r="V58" s="6" t="s">
        <v>6</v>
      </c>
      <c r="W58" s="6" t="s">
        <v>10</v>
      </c>
    </row>
    <row r="59" spans="1:23" s="7" customFormat="1" ht="80.25" customHeight="1">
      <c r="A59" s="8">
        <v>3</v>
      </c>
      <c r="B59" s="13" t="s">
        <v>48</v>
      </c>
      <c r="C59" s="13" t="s">
        <v>5</v>
      </c>
      <c r="D59" s="15">
        <v>0</v>
      </c>
      <c r="E59" s="17"/>
      <c r="F59" s="17"/>
      <c r="G59" s="17"/>
      <c r="H59" s="17">
        <f t="shared" si="19"/>
        <v>0</v>
      </c>
      <c r="I59" s="15">
        <v>170</v>
      </c>
      <c r="J59" s="17"/>
      <c r="K59" s="17"/>
      <c r="L59" s="17"/>
      <c r="M59" s="17">
        <f t="shared" si="20"/>
        <v>170</v>
      </c>
      <c r="N59" s="15">
        <f t="shared" si="2"/>
        <v>170</v>
      </c>
      <c r="O59" s="6"/>
      <c r="P59" s="18">
        <f t="shared" si="21"/>
        <v>0</v>
      </c>
      <c r="Q59" s="18">
        <f t="shared" si="4"/>
        <v>0</v>
      </c>
      <c r="R59" s="18">
        <f t="shared" si="5"/>
        <v>0</v>
      </c>
      <c r="S59" s="6"/>
      <c r="T59" s="3"/>
      <c r="U59" s="3"/>
      <c r="V59" s="6" t="s">
        <v>6</v>
      </c>
      <c r="W59" s="6" t="s">
        <v>10</v>
      </c>
    </row>
    <row r="60" spans="1:23" s="7" customFormat="1" ht="80.25" customHeight="1">
      <c r="A60" s="8">
        <v>4</v>
      </c>
      <c r="B60" s="13" t="s">
        <v>49</v>
      </c>
      <c r="C60" s="13" t="s">
        <v>5</v>
      </c>
      <c r="D60" s="15">
        <v>0</v>
      </c>
      <c r="E60" s="17"/>
      <c r="F60" s="17"/>
      <c r="G60" s="17"/>
      <c r="H60" s="17">
        <f t="shared" si="19"/>
        <v>0</v>
      </c>
      <c r="I60" s="15">
        <v>170</v>
      </c>
      <c r="J60" s="17"/>
      <c r="K60" s="17"/>
      <c r="L60" s="17"/>
      <c r="M60" s="17">
        <f t="shared" si="20"/>
        <v>170</v>
      </c>
      <c r="N60" s="15">
        <f t="shared" si="2"/>
        <v>170</v>
      </c>
      <c r="O60" s="6"/>
      <c r="P60" s="18">
        <f t="shared" si="21"/>
        <v>0</v>
      </c>
      <c r="Q60" s="18">
        <f t="shared" si="4"/>
        <v>0</v>
      </c>
      <c r="R60" s="18">
        <f t="shared" si="5"/>
        <v>0</v>
      </c>
      <c r="S60" s="6"/>
      <c r="T60" s="3"/>
      <c r="U60" s="3"/>
      <c r="V60" s="6" t="s">
        <v>6</v>
      </c>
      <c r="W60" s="6" t="s">
        <v>10</v>
      </c>
    </row>
    <row r="61" spans="1:23" s="7" customFormat="1" ht="77.25" customHeight="1">
      <c r="A61" s="45" t="s">
        <v>153</v>
      </c>
      <c r="B61" s="8"/>
      <c r="C61" s="8"/>
      <c r="D61" s="9"/>
      <c r="E61" s="8"/>
      <c r="F61" s="8"/>
      <c r="G61" s="8"/>
      <c r="H61" s="8"/>
      <c r="I61" s="9"/>
      <c r="J61" s="8"/>
      <c r="K61" s="8"/>
      <c r="L61" s="8"/>
      <c r="M61" s="8"/>
      <c r="N61" s="15"/>
      <c r="O61" s="8"/>
      <c r="P61" s="18">
        <f>SUM(P57:P60)</f>
        <v>0</v>
      </c>
      <c r="Q61" s="18">
        <f>SUM(Q57:Q60)</f>
        <v>0</v>
      </c>
      <c r="R61" s="18">
        <f t="shared" si="5"/>
        <v>0</v>
      </c>
      <c r="S61" s="8"/>
      <c r="T61" s="8"/>
      <c r="U61" s="8"/>
      <c r="V61" s="8"/>
      <c r="W61" s="8"/>
    </row>
    <row r="62" spans="1:23" s="7" customFormat="1" ht="72.75" customHeight="1">
      <c r="A62" s="8">
        <v>1</v>
      </c>
      <c r="B62" s="13" t="s">
        <v>154</v>
      </c>
      <c r="C62" s="13" t="s">
        <v>5</v>
      </c>
      <c r="D62" s="15">
        <v>0</v>
      </c>
      <c r="E62" s="17"/>
      <c r="F62" s="17">
        <v>8</v>
      </c>
      <c r="G62" s="17"/>
      <c r="H62" s="17">
        <f>SUM(D62:G62)</f>
        <v>8</v>
      </c>
      <c r="I62" s="15">
        <v>55</v>
      </c>
      <c r="J62" s="17"/>
      <c r="K62" s="17">
        <v>25</v>
      </c>
      <c r="L62" s="17"/>
      <c r="M62" s="17">
        <f>SUM(I62:L62)</f>
        <v>80</v>
      </c>
      <c r="N62" s="15">
        <f t="shared" si="2"/>
        <v>88</v>
      </c>
      <c r="O62" s="6"/>
      <c r="P62" s="18">
        <f>O62*H62</f>
        <v>0</v>
      </c>
      <c r="Q62" s="18">
        <f t="shared" si="4"/>
        <v>0</v>
      </c>
      <c r="R62" s="18">
        <f t="shared" si="5"/>
        <v>0</v>
      </c>
      <c r="S62" s="6"/>
      <c r="T62" s="3"/>
      <c r="U62" s="3"/>
      <c r="V62" s="6" t="s">
        <v>6</v>
      </c>
      <c r="W62" s="6" t="s">
        <v>10</v>
      </c>
    </row>
    <row r="63" spans="1:23" s="7" customFormat="1" ht="72.75" customHeight="1">
      <c r="A63" s="8">
        <v>2</v>
      </c>
      <c r="B63" s="13" t="s">
        <v>155</v>
      </c>
      <c r="C63" s="13" t="s">
        <v>5</v>
      </c>
      <c r="D63" s="15">
        <v>0</v>
      </c>
      <c r="E63" s="17"/>
      <c r="F63" s="17">
        <v>6</v>
      </c>
      <c r="G63" s="17"/>
      <c r="H63" s="17">
        <f t="shared" ref="H63:H66" si="22">SUM(D63:G63)</f>
        <v>6</v>
      </c>
      <c r="I63" s="15">
        <v>55</v>
      </c>
      <c r="J63" s="17"/>
      <c r="K63" s="17">
        <v>8</v>
      </c>
      <c r="L63" s="17"/>
      <c r="M63" s="17">
        <f t="shared" ref="M63:M66" si="23">SUM(I63:L63)</f>
        <v>63</v>
      </c>
      <c r="N63" s="15">
        <f t="shared" si="2"/>
        <v>69</v>
      </c>
      <c r="O63" s="6"/>
      <c r="P63" s="18">
        <f t="shared" ref="P63:P66" si="24">O63*H63</f>
        <v>0</v>
      </c>
      <c r="Q63" s="18">
        <f t="shared" si="4"/>
        <v>0</v>
      </c>
      <c r="R63" s="18">
        <f t="shared" si="5"/>
        <v>0</v>
      </c>
      <c r="S63" s="6"/>
      <c r="T63" s="3"/>
      <c r="U63" s="3"/>
      <c r="V63" s="6" t="s">
        <v>6</v>
      </c>
      <c r="W63" s="6" t="s">
        <v>10</v>
      </c>
    </row>
    <row r="64" spans="1:23" s="7" customFormat="1" ht="72.75" customHeight="1">
      <c r="A64" s="8">
        <v>3</v>
      </c>
      <c r="B64" s="13" t="s">
        <v>157</v>
      </c>
      <c r="C64" s="13" t="s">
        <v>5</v>
      </c>
      <c r="D64" s="15">
        <v>0</v>
      </c>
      <c r="E64" s="17"/>
      <c r="F64" s="17"/>
      <c r="G64" s="17"/>
      <c r="H64" s="17">
        <f t="shared" si="22"/>
        <v>0</v>
      </c>
      <c r="I64" s="15">
        <v>55</v>
      </c>
      <c r="J64" s="17"/>
      <c r="K64" s="17"/>
      <c r="L64" s="17"/>
      <c r="M64" s="17">
        <f t="shared" si="23"/>
        <v>55</v>
      </c>
      <c r="N64" s="15">
        <f t="shared" si="2"/>
        <v>55</v>
      </c>
      <c r="O64" s="6"/>
      <c r="P64" s="18">
        <f t="shared" si="24"/>
        <v>0</v>
      </c>
      <c r="Q64" s="18">
        <f t="shared" si="4"/>
        <v>0</v>
      </c>
      <c r="R64" s="18">
        <f t="shared" si="5"/>
        <v>0</v>
      </c>
      <c r="S64" s="6"/>
      <c r="T64" s="3"/>
      <c r="U64" s="3"/>
      <c r="V64" s="6" t="s">
        <v>6</v>
      </c>
      <c r="W64" s="6" t="s">
        <v>10</v>
      </c>
    </row>
    <row r="65" spans="1:23" s="7" customFormat="1" ht="72.75" customHeight="1">
      <c r="A65" s="8">
        <v>4</v>
      </c>
      <c r="B65" s="13" t="s">
        <v>156</v>
      </c>
      <c r="C65" s="13" t="s">
        <v>5</v>
      </c>
      <c r="D65" s="15">
        <v>0</v>
      </c>
      <c r="E65" s="17"/>
      <c r="F65" s="17">
        <v>6</v>
      </c>
      <c r="G65" s="17"/>
      <c r="H65" s="17">
        <f t="shared" si="22"/>
        <v>6</v>
      </c>
      <c r="I65" s="15">
        <v>55</v>
      </c>
      <c r="J65" s="17"/>
      <c r="K65" s="17">
        <v>12</v>
      </c>
      <c r="L65" s="17"/>
      <c r="M65" s="17">
        <f t="shared" si="23"/>
        <v>67</v>
      </c>
      <c r="N65" s="15">
        <f t="shared" si="2"/>
        <v>73</v>
      </c>
      <c r="O65" s="6"/>
      <c r="P65" s="18">
        <f t="shared" si="24"/>
        <v>0</v>
      </c>
      <c r="Q65" s="18">
        <f t="shared" si="4"/>
        <v>0</v>
      </c>
      <c r="R65" s="18">
        <f t="shared" si="5"/>
        <v>0</v>
      </c>
      <c r="S65" s="6"/>
      <c r="T65" s="3"/>
      <c r="U65" s="3"/>
      <c r="V65" s="6" t="s">
        <v>6</v>
      </c>
      <c r="W65" s="6" t="s">
        <v>10</v>
      </c>
    </row>
    <row r="66" spans="1:23" s="7" customFormat="1" ht="72.75" customHeight="1">
      <c r="A66" s="8">
        <v>5</v>
      </c>
      <c r="B66" s="13" t="s">
        <v>158</v>
      </c>
      <c r="C66" s="13" t="s">
        <v>5</v>
      </c>
      <c r="D66" s="15">
        <v>0</v>
      </c>
      <c r="E66" s="17"/>
      <c r="F66" s="17"/>
      <c r="G66" s="17"/>
      <c r="H66" s="17">
        <f t="shared" si="22"/>
        <v>0</v>
      </c>
      <c r="I66" s="15">
        <v>55</v>
      </c>
      <c r="J66" s="17"/>
      <c r="K66" s="17"/>
      <c r="L66" s="17"/>
      <c r="M66" s="17">
        <f t="shared" si="23"/>
        <v>55</v>
      </c>
      <c r="N66" s="15">
        <f t="shared" si="2"/>
        <v>55</v>
      </c>
      <c r="O66" s="6"/>
      <c r="P66" s="18">
        <f t="shared" si="24"/>
        <v>0</v>
      </c>
      <c r="Q66" s="18">
        <f t="shared" si="4"/>
        <v>0</v>
      </c>
      <c r="R66" s="18">
        <f t="shared" si="5"/>
        <v>0</v>
      </c>
      <c r="S66" s="6"/>
      <c r="T66" s="3"/>
      <c r="U66" s="3"/>
      <c r="V66" s="6" t="s">
        <v>6</v>
      </c>
      <c r="W66" s="6" t="s">
        <v>10</v>
      </c>
    </row>
    <row r="67" spans="1:23" s="7" customFormat="1" ht="36.75" customHeight="1">
      <c r="A67" s="19" t="s">
        <v>50</v>
      </c>
      <c r="B67" s="19"/>
      <c r="C67" s="19"/>
      <c r="D67" s="20"/>
      <c r="E67" s="19"/>
      <c r="F67" s="19"/>
      <c r="G67" s="19"/>
      <c r="H67" s="19"/>
      <c r="I67" s="20"/>
      <c r="J67" s="19"/>
      <c r="K67" s="19"/>
      <c r="L67" s="19"/>
      <c r="M67" s="19"/>
      <c r="N67" s="15"/>
      <c r="O67" s="19"/>
      <c r="P67" s="18">
        <f>SUM(P62:P66)</f>
        <v>0</v>
      </c>
      <c r="Q67" s="18">
        <f>SUM(Q62:Q66)</f>
        <v>0</v>
      </c>
      <c r="R67" s="18">
        <f t="shared" si="5"/>
        <v>0</v>
      </c>
      <c r="S67" s="10"/>
      <c r="T67" s="10"/>
      <c r="U67" s="10"/>
      <c r="V67" s="10"/>
      <c r="W67" s="10"/>
    </row>
    <row r="68" spans="1:23" s="7" customFormat="1" ht="81" customHeight="1">
      <c r="A68" s="8">
        <v>1</v>
      </c>
      <c r="B68" s="13" t="s">
        <v>51</v>
      </c>
      <c r="C68" s="13" t="s">
        <v>5</v>
      </c>
      <c r="D68" s="15">
        <v>0</v>
      </c>
      <c r="E68" s="17"/>
      <c r="F68" s="17">
        <v>180</v>
      </c>
      <c r="G68" s="17"/>
      <c r="H68" s="17">
        <f>SUM(D68:G68)</f>
        <v>180</v>
      </c>
      <c r="I68" s="15">
        <v>5200</v>
      </c>
      <c r="J68" s="17"/>
      <c r="K68" s="17">
        <v>430</v>
      </c>
      <c r="L68" s="17"/>
      <c r="M68" s="17">
        <f>SUM(I68:L68)</f>
        <v>5630</v>
      </c>
      <c r="N68" s="15">
        <f t="shared" si="2"/>
        <v>5810</v>
      </c>
      <c r="O68" s="6"/>
      <c r="P68" s="18">
        <f>O68*H68</f>
        <v>0</v>
      </c>
      <c r="Q68" s="18">
        <f t="shared" si="4"/>
        <v>0</v>
      </c>
      <c r="R68" s="18">
        <f t="shared" si="5"/>
        <v>0</v>
      </c>
      <c r="S68" s="6"/>
      <c r="T68" s="3"/>
      <c r="U68" s="3"/>
      <c r="V68" s="6" t="s">
        <v>6</v>
      </c>
      <c r="W68" s="6" t="s">
        <v>10</v>
      </c>
    </row>
    <row r="69" spans="1:23" s="7" customFormat="1" ht="81" customHeight="1">
      <c r="A69" s="8">
        <v>2</v>
      </c>
      <c r="B69" s="13" t="s">
        <v>52</v>
      </c>
      <c r="C69" s="13" t="s">
        <v>5</v>
      </c>
      <c r="D69" s="15">
        <v>0</v>
      </c>
      <c r="E69" s="17"/>
      <c r="F69" s="17">
        <v>180</v>
      </c>
      <c r="G69" s="17"/>
      <c r="H69" s="17">
        <f>SUM(D69:G69)</f>
        <v>180</v>
      </c>
      <c r="I69" s="15">
        <v>8700</v>
      </c>
      <c r="J69" s="17"/>
      <c r="K69" s="17">
        <v>430</v>
      </c>
      <c r="L69" s="17"/>
      <c r="M69" s="17">
        <f>SUM(I69:L69)</f>
        <v>9130</v>
      </c>
      <c r="N69" s="15">
        <f t="shared" si="2"/>
        <v>9310</v>
      </c>
      <c r="O69" s="6"/>
      <c r="P69" s="18">
        <f>O69*H69</f>
        <v>0</v>
      </c>
      <c r="Q69" s="18">
        <f t="shared" si="4"/>
        <v>0</v>
      </c>
      <c r="R69" s="18">
        <f t="shared" si="5"/>
        <v>0</v>
      </c>
      <c r="S69" s="6"/>
      <c r="T69" s="3"/>
      <c r="U69" s="3"/>
      <c r="V69" s="6" t="s">
        <v>6</v>
      </c>
      <c r="W69" s="6" t="s">
        <v>10</v>
      </c>
    </row>
    <row r="70" spans="1:23" s="7" customFormat="1" ht="33" customHeight="1">
      <c r="A70" s="19" t="s">
        <v>53</v>
      </c>
      <c r="B70" s="19"/>
      <c r="C70" s="19"/>
      <c r="D70" s="20"/>
      <c r="E70" s="19"/>
      <c r="F70" s="19"/>
      <c r="G70" s="19"/>
      <c r="H70" s="19"/>
      <c r="I70" s="20"/>
      <c r="J70" s="19"/>
      <c r="K70" s="19"/>
      <c r="L70" s="19"/>
      <c r="M70" s="19"/>
      <c r="N70" s="15"/>
      <c r="O70" s="19"/>
      <c r="P70" s="18">
        <f>SUM(P68:P69)</f>
        <v>0</v>
      </c>
      <c r="Q70" s="18">
        <f>SUM(Q68:Q69)</f>
        <v>0</v>
      </c>
      <c r="R70" s="18">
        <f t="shared" si="5"/>
        <v>0</v>
      </c>
      <c r="S70" s="10"/>
      <c r="T70" s="10"/>
      <c r="U70" s="10"/>
      <c r="V70" s="10"/>
      <c r="W70" s="10"/>
    </row>
    <row r="71" spans="1:23" s="7" customFormat="1" ht="147.75" customHeight="1">
      <c r="A71" s="8">
        <v>1</v>
      </c>
      <c r="B71" s="13" t="s">
        <v>54</v>
      </c>
      <c r="C71" s="13" t="s">
        <v>5</v>
      </c>
      <c r="D71" s="15">
        <v>0</v>
      </c>
      <c r="E71" s="17"/>
      <c r="F71" s="17"/>
      <c r="G71" s="17"/>
      <c r="H71" s="17">
        <f>SUM(D71:G71)</f>
        <v>0</v>
      </c>
      <c r="I71" s="15">
        <v>200</v>
      </c>
      <c r="J71" s="17"/>
      <c r="K71" s="17"/>
      <c r="L71" s="17"/>
      <c r="M71" s="17">
        <f>SUM(I71:L71)</f>
        <v>200</v>
      </c>
      <c r="N71" s="15">
        <f t="shared" si="2"/>
        <v>200</v>
      </c>
      <c r="O71" s="5"/>
      <c r="P71" s="18">
        <f>O71*H71</f>
        <v>0</v>
      </c>
      <c r="Q71" s="18">
        <f t="shared" si="4"/>
        <v>0</v>
      </c>
      <c r="R71" s="18">
        <f t="shared" si="5"/>
        <v>0</v>
      </c>
      <c r="S71" s="6"/>
      <c r="T71" s="3"/>
      <c r="U71" s="3"/>
      <c r="V71" s="6" t="s">
        <v>6</v>
      </c>
      <c r="W71" s="6" t="s">
        <v>10</v>
      </c>
    </row>
    <row r="72" spans="1:23" s="7" customFormat="1" ht="33" customHeight="1">
      <c r="A72" s="19" t="s">
        <v>55</v>
      </c>
      <c r="B72" s="19"/>
      <c r="C72" s="19"/>
      <c r="D72" s="20"/>
      <c r="E72" s="19"/>
      <c r="F72" s="19"/>
      <c r="G72" s="19"/>
      <c r="H72" s="19"/>
      <c r="I72" s="20"/>
      <c r="J72" s="19"/>
      <c r="K72" s="19"/>
      <c r="L72" s="19"/>
      <c r="M72" s="19"/>
      <c r="N72" s="15"/>
      <c r="O72" s="19"/>
      <c r="P72" s="18">
        <f t="shared" si="18"/>
        <v>0</v>
      </c>
      <c r="Q72" s="18">
        <f t="shared" si="18"/>
        <v>0</v>
      </c>
      <c r="R72" s="18">
        <f t="shared" ref="R72:R121" si="25">P72+Q72</f>
        <v>0</v>
      </c>
      <c r="S72" s="10"/>
      <c r="T72" s="10"/>
      <c r="U72" s="10"/>
      <c r="V72" s="10"/>
      <c r="W72" s="10"/>
    </row>
    <row r="73" spans="1:23" s="7" customFormat="1" ht="90.95" customHeight="1">
      <c r="A73" s="8">
        <v>1</v>
      </c>
      <c r="B73" s="13" t="s">
        <v>56</v>
      </c>
      <c r="C73" s="13" t="s">
        <v>5</v>
      </c>
      <c r="D73" s="15">
        <v>0</v>
      </c>
      <c r="E73" s="17">
        <v>20</v>
      </c>
      <c r="F73" s="17">
        <v>100</v>
      </c>
      <c r="G73" s="17"/>
      <c r="H73" s="17">
        <f>SUM(D73:G73)</f>
        <v>120</v>
      </c>
      <c r="I73" s="15">
        <v>420</v>
      </c>
      <c r="J73" s="17">
        <v>100</v>
      </c>
      <c r="K73" s="17">
        <v>310</v>
      </c>
      <c r="L73" s="17"/>
      <c r="M73" s="17">
        <f>SUM(I73:L73)</f>
        <v>830</v>
      </c>
      <c r="N73" s="15">
        <f t="shared" ref="N73:N121" si="26">H73+M73</f>
        <v>950</v>
      </c>
      <c r="O73" s="5"/>
      <c r="P73" s="18">
        <f>O73*H73</f>
        <v>0</v>
      </c>
      <c r="Q73" s="18">
        <f t="shared" ref="Q73:Q121" si="27">O73*M73</f>
        <v>0</v>
      </c>
      <c r="R73" s="18">
        <f t="shared" si="25"/>
        <v>0</v>
      </c>
      <c r="S73" s="6"/>
      <c r="T73" s="3"/>
      <c r="U73" s="3"/>
      <c r="V73" s="6" t="s">
        <v>6</v>
      </c>
      <c r="W73" s="6" t="s">
        <v>10</v>
      </c>
    </row>
    <row r="74" spans="1:23" s="7" customFormat="1" ht="33" customHeight="1">
      <c r="A74" s="19" t="s">
        <v>57</v>
      </c>
      <c r="B74" s="19"/>
      <c r="C74" s="19"/>
      <c r="D74" s="20"/>
      <c r="E74" s="19"/>
      <c r="F74" s="19"/>
      <c r="G74" s="19"/>
      <c r="H74" s="19"/>
      <c r="I74" s="20"/>
      <c r="J74" s="19"/>
      <c r="K74" s="19"/>
      <c r="L74" s="19"/>
      <c r="M74" s="19"/>
      <c r="N74" s="15"/>
      <c r="O74" s="19"/>
      <c r="P74" s="18">
        <f t="shared" si="18"/>
        <v>0</v>
      </c>
      <c r="Q74" s="18">
        <f t="shared" si="18"/>
        <v>0</v>
      </c>
      <c r="R74" s="18">
        <f t="shared" si="25"/>
        <v>0</v>
      </c>
      <c r="S74" s="19"/>
      <c r="T74" s="19"/>
      <c r="U74" s="19"/>
      <c r="V74" s="19"/>
      <c r="W74" s="19"/>
    </row>
    <row r="75" spans="1:23" s="7" customFormat="1" ht="79.5" customHeight="1">
      <c r="A75" s="8">
        <v>1</v>
      </c>
      <c r="B75" s="29" t="s">
        <v>102</v>
      </c>
      <c r="C75" s="13" t="s">
        <v>5</v>
      </c>
      <c r="D75" s="15">
        <v>0</v>
      </c>
      <c r="E75" s="4"/>
      <c r="F75" s="17">
        <v>10</v>
      </c>
      <c r="G75" s="17"/>
      <c r="H75" s="17">
        <f>SUM(D75:G75)</f>
        <v>10</v>
      </c>
      <c r="I75" s="15">
        <v>410</v>
      </c>
      <c r="J75" s="4"/>
      <c r="K75" s="17">
        <v>20</v>
      </c>
      <c r="L75" s="17"/>
      <c r="M75" s="17">
        <f>SUM(I75:L75)</f>
        <v>430</v>
      </c>
      <c r="N75" s="15">
        <f t="shared" si="26"/>
        <v>440</v>
      </c>
      <c r="O75" s="5"/>
      <c r="P75" s="18">
        <f>O75*H75</f>
        <v>0</v>
      </c>
      <c r="Q75" s="18">
        <f t="shared" si="27"/>
        <v>0</v>
      </c>
      <c r="R75" s="18">
        <f t="shared" si="25"/>
        <v>0</v>
      </c>
      <c r="S75" s="6"/>
      <c r="T75" s="3"/>
      <c r="U75" s="3"/>
      <c r="V75" s="6" t="s">
        <v>6</v>
      </c>
      <c r="W75" s="6" t="s">
        <v>10</v>
      </c>
    </row>
    <row r="76" spans="1:23" s="7" customFormat="1" ht="40.5" customHeight="1">
      <c r="A76" s="19" t="s">
        <v>58</v>
      </c>
      <c r="B76" s="19"/>
      <c r="C76" s="19"/>
      <c r="D76" s="20"/>
      <c r="E76" s="19"/>
      <c r="F76" s="19"/>
      <c r="G76" s="19"/>
      <c r="H76" s="19"/>
      <c r="I76" s="20"/>
      <c r="J76" s="19"/>
      <c r="K76" s="19"/>
      <c r="L76" s="19"/>
      <c r="M76" s="19"/>
      <c r="N76" s="15"/>
      <c r="O76" s="19"/>
      <c r="P76" s="18">
        <f t="shared" si="18"/>
        <v>0</v>
      </c>
      <c r="Q76" s="18">
        <f t="shared" si="18"/>
        <v>0</v>
      </c>
      <c r="R76" s="18">
        <f t="shared" si="25"/>
        <v>0</v>
      </c>
      <c r="S76" s="10"/>
      <c r="T76" s="10"/>
      <c r="U76" s="10"/>
      <c r="V76" s="10"/>
      <c r="W76" s="10"/>
    </row>
    <row r="77" spans="1:23" s="7" customFormat="1" ht="85.5" customHeight="1">
      <c r="A77" s="8">
        <v>1</v>
      </c>
      <c r="B77" s="29" t="s">
        <v>59</v>
      </c>
      <c r="C77" s="13" t="s">
        <v>60</v>
      </c>
      <c r="D77" s="15">
        <v>0</v>
      </c>
      <c r="E77" s="30"/>
      <c r="F77" s="17"/>
      <c r="G77" s="17"/>
      <c r="H77" s="17">
        <f>SUM(D77:G77)</f>
        <v>0</v>
      </c>
      <c r="I77" s="15">
        <v>15</v>
      </c>
      <c r="J77" s="30"/>
      <c r="K77" s="17"/>
      <c r="L77" s="17"/>
      <c r="M77" s="17">
        <f>SUM(I77:L77)</f>
        <v>15</v>
      </c>
      <c r="N77" s="15">
        <f t="shared" si="26"/>
        <v>15</v>
      </c>
      <c r="O77" s="5"/>
      <c r="P77" s="18">
        <f>O77*H77</f>
        <v>0</v>
      </c>
      <c r="Q77" s="18">
        <f t="shared" si="27"/>
        <v>0</v>
      </c>
      <c r="R77" s="18">
        <f t="shared" si="25"/>
        <v>0</v>
      </c>
      <c r="S77" s="6"/>
      <c r="T77" s="6"/>
      <c r="U77" s="6"/>
      <c r="V77" s="6" t="s">
        <v>6</v>
      </c>
      <c r="W77" s="6" t="s">
        <v>10</v>
      </c>
    </row>
    <row r="78" spans="1:23" s="7" customFormat="1" ht="36.75" customHeight="1">
      <c r="A78" s="19" t="s">
        <v>61</v>
      </c>
      <c r="B78" s="19"/>
      <c r="C78" s="19"/>
      <c r="D78" s="20"/>
      <c r="E78" s="19"/>
      <c r="F78" s="19"/>
      <c r="G78" s="19"/>
      <c r="H78" s="19"/>
      <c r="I78" s="20"/>
      <c r="J78" s="19"/>
      <c r="K78" s="19"/>
      <c r="L78" s="19"/>
      <c r="M78" s="19"/>
      <c r="N78" s="15"/>
      <c r="O78" s="19"/>
      <c r="P78" s="18">
        <f t="shared" si="18"/>
        <v>0</v>
      </c>
      <c r="Q78" s="18">
        <f t="shared" si="18"/>
        <v>0</v>
      </c>
      <c r="R78" s="18">
        <f t="shared" si="25"/>
        <v>0</v>
      </c>
      <c r="S78" s="10"/>
      <c r="T78" s="10"/>
      <c r="U78" s="10"/>
      <c r="V78" s="10"/>
      <c r="W78" s="10"/>
    </row>
    <row r="79" spans="1:23" s="7" customFormat="1" ht="91.5" customHeight="1">
      <c r="A79" s="8">
        <v>1</v>
      </c>
      <c r="B79" s="29" t="s">
        <v>103</v>
      </c>
      <c r="C79" s="13" t="s">
        <v>5</v>
      </c>
      <c r="D79" s="15">
        <v>300</v>
      </c>
      <c r="E79" s="17">
        <v>300</v>
      </c>
      <c r="F79" s="17">
        <v>40</v>
      </c>
      <c r="G79" s="17"/>
      <c r="H79" s="17">
        <f>SUM(D79:G79)</f>
        <v>640</v>
      </c>
      <c r="I79" s="15">
        <v>4750</v>
      </c>
      <c r="J79" s="17">
        <v>850</v>
      </c>
      <c r="K79" s="17">
        <v>120</v>
      </c>
      <c r="L79" s="17"/>
      <c r="M79" s="17">
        <f>SUM(I79:L79)</f>
        <v>5720</v>
      </c>
      <c r="N79" s="15">
        <f t="shared" si="26"/>
        <v>6360</v>
      </c>
      <c r="O79" s="6"/>
      <c r="P79" s="18">
        <f>O79*H79</f>
        <v>0</v>
      </c>
      <c r="Q79" s="18">
        <f t="shared" si="27"/>
        <v>0</v>
      </c>
      <c r="R79" s="18">
        <f t="shared" si="25"/>
        <v>0</v>
      </c>
      <c r="S79" s="18"/>
      <c r="T79" s="6"/>
      <c r="U79" s="6"/>
      <c r="V79" s="13" t="s">
        <v>62</v>
      </c>
      <c r="W79" s="13" t="s">
        <v>7</v>
      </c>
    </row>
    <row r="80" spans="1:23" s="31" customFormat="1" ht="37.5" customHeight="1">
      <c r="A80" s="8" t="s">
        <v>116</v>
      </c>
      <c r="B80" s="8"/>
      <c r="C80" s="8"/>
      <c r="D80" s="9"/>
      <c r="E80" s="8"/>
      <c r="F80" s="8"/>
      <c r="G80" s="8"/>
      <c r="H80" s="8"/>
      <c r="I80" s="9"/>
      <c r="J80" s="8"/>
      <c r="K80" s="8"/>
      <c r="L80" s="8"/>
      <c r="M80" s="8"/>
      <c r="N80" s="15"/>
      <c r="O80" s="8"/>
      <c r="P80" s="18">
        <f t="shared" si="18"/>
        <v>0</v>
      </c>
      <c r="Q80" s="18">
        <f t="shared" si="18"/>
        <v>0</v>
      </c>
      <c r="R80" s="18">
        <f t="shared" si="25"/>
        <v>0</v>
      </c>
      <c r="S80" s="8"/>
      <c r="T80" s="8"/>
      <c r="U80" s="8"/>
      <c r="V80" s="8"/>
      <c r="W80" s="8"/>
    </row>
    <row r="81" spans="1:23" s="7" customFormat="1" ht="54" customHeight="1">
      <c r="A81" s="8">
        <v>1</v>
      </c>
      <c r="B81" s="29" t="s">
        <v>104</v>
      </c>
      <c r="C81" s="13" t="s">
        <v>5</v>
      </c>
      <c r="D81" s="15"/>
      <c r="E81" s="17">
        <v>6</v>
      </c>
      <c r="F81" s="17"/>
      <c r="G81" s="17"/>
      <c r="H81" s="17">
        <f>SUM(D81:G81)</f>
        <v>6</v>
      </c>
      <c r="I81" s="15"/>
      <c r="J81" s="17">
        <v>14</v>
      </c>
      <c r="K81" s="17"/>
      <c r="L81" s="17"/>
      <c r="M81" s="17">
        <f>SUM(I81:L81)</f>
        <v>14</v>
      </c>
      <c r="N81" s="15">
        <f t="shared" si="26"/>
        <v>20</v>
      </c>
      <c r="O81" s="6"/>
      <c r="P81" s="18">
        <f>O81*H81</f>
        <v>0</v>
      </c>
      <c r="Q81" s="18">
        <f t="shared" si="27"/>
        <v>0</v>
      </c>
      <c r="R81" s="18">
        <f t="shared" si="25"/>
        <v>0</v>
      </c>
      <c r="S81" s="18"/>
      <c r="T81" s="6"/>
      <c r="U81" s="6"/>
      <c r="V81" s="13" t="s">
        <v>62</v>
      </c>
      <c r="W81" s="13" t="s">
        <v>7</v>
      </c>
    </row>
    <row r="82" spans="1:23" s="26" customFormat="1" ht="45" customHeight="1">
      <c r="A82" s="8" t="s">
        <v>117</v>
      </c>
      <c r="B82" s="8"/>
      <c r="C82" s="8"/>
      <c r="D82" s="9"/>
      <c r="E82" s="8"/>
      <c r="F82" s="8"/>
      <c r="G82" s="8"/>
      <c r="H82" s="8"/>
      <c r="I82" s="9"/>
      <c r="J82" s="8"/>
      <c r="K82" s="8"/>
      <c r="L82" s="8"/>
      <c r="M82" s="8"/>
      <c r="N82" s="15"/>
      <c r="O82" s="8"/>
      <c r="P82" s="18">
        <f t="shared" si="18"/>
        <v>0</v>
      </c>
      <c r="Q82" s="18">
        <f t="shared" si="18"/>
        <v>0</v>
      </c>
      <c r="R82" s="18">
        <f t="shared" si="25"/>
        <v>0</v>
      </c>
      <c r="S82" s="8"/>
      <c r="T82" s="8"/>
      <c r="U82" s="8"/>
      <c r="V82" s="8"/>
      <c r="W82" s="8"/>
    </row>
    <row r="83" spans="1:23" s="7" customFormat="1" ht="52.5" customHeight="1">
      <c r="A83" s="8">
        <v>1</v>
      </c>
      <c r="B83" s="32" t="s">
        <v>105</v>
      </c>
      <c r="C83" s="13" t="s">
        <v>106</v>
      </c>
      <c r="D83" s="15"/>
      <c r="E83" s="17">
        <v>150</v>
      </c>
      <c r="F83" s="17"/>
      <c r="G83" s="17"/>
      <c r="H83" s="17">
        <f>SUM(D83:G83)</f>
        <v>150</v>
      </c>
      <c r="I83" s="15"/>
      <c r="J83" s="17">
        <v>430</v>
      </c>
      <c r="K83" s="17"/>
      <c r="L83" s="17"/>
      <c r="M83" s="17">
        <f>SUM(I83:L83)</f>
        <v>430</v>
      </c>
      <c r="N83" s="15">
        <f t="shared" si="26"/>
        <v>580</v>
      </c>
      <c r="O83" s="6"/>
      <c r="P83" s="18">
        <f>O83*H83</f>
        <v>0</v>
      </c>
      <c r="Q83" s="18">
        <f t="shared" si="27"/>
        <v>0</v>
      </c>
      <c r="R83" s="18">
        <f t="shared" si="25"/>
        <v>0</v>
      </c>
      <c r="S83" s="18"/>
      <c r="T83" s="6"/>
      <c r="U83" s="6"/>
      <c r="V83" s="13" t="s">
        <v>62</v>
      </c>
      <c r="W83" s="13" t="s">
        <v>7</v>
      </c>
    </row>
    <row r="84" spans="1:23" s="31" customFormat="1" ht="37.5" customHeight="1">
      <c r="A84" s="8" t="s">
        <v>118</v>
      </c>
      <c r="B84" s="8"/>
      <c r="C84" s="8"/>
      <c r="D84" s="9"/>
      <c r="E84" s="8"/>
      <c r="F84" s="8"/>
      <c r="G84" s="8"/>
      <c r="H84" s="8"/>
      <c r="I84" s="9"/>
      <c r="J84" s="8"/>
      <c r="K84" s="8"/>
      <c r="L84" s="8"/>
      <c r="M84" s="8"/>
      <c r="N84" s="15"/>
      <c r="O84" s="8"/>
      <c r="P84" s="18">
        <f t="shared" si="18"/>
        <v>0</v>
      </c>
      <c r="Q84" s="18">
        <f t="shared" si="18"/>
        <v>0</v>
      </c>
      <c r="R84" s="18">
        <f t="shared" si="25"/>
        <v>0</v>
      </c>
      <c r="S84" s="8"/>
      <c r="T84" s="8"/>
      <c r="U84" s="8"/>
      <c r="V84" s="8"/>
      <c r="W84" s="8"/>
    </row>
    <row r="85" spans="1:23" s="7" customFormat="1" ht="48" customHeight="1">
      <c r="A85" s="8">
        <v>1</v>
      </c>
      <c r="B85" s="32" t="s">
        <v>107</v>
      </c>
      <c r="C85" s="13" t="s">
        <v>106</v>
      </c>
      <c r="D85" s="15"/>
      <c r="E85" s="17">
        <v>7</v>
      </c>
      <c r="F85" s="17"/>
      <c r="G85" s="17"/>
      <c r="H85" s="17">
        <f>SUM(D85:G85)</f>
        <v>7</v>
      </c>
      <c r="I85" s="15"/>
      <c r="J85" s="17">
        <v>15</v>
      </c>
      <c r="K85" s="17"/>
      <c r="L85" s="17"/>
      <c r="M85" s="17">
        <f>SUM(I85:L85)</f>
        <v>15</v>
      </c>
      <c r="N85" s="15">
        <f t="shared" si="26"/>
        <v>22</v>
      </c>
      <c r="O85" s="6"/>
      <c r="P85" s="18">
        <f>O85*H85</f>
        <v>0</v>
      </c>
      <c r="Q85" s="18">
        <f>P85*I85</f>
        <v>0</v>
      </c>
      <c r="R85" s="18">
        <f t="shared" si="25"/>
        <v>0</v>
      </c>
      <c r="S85" s="18"/>
      <c r="T85" s="6"/>
      <c r="U85" s="6"/>
      <c r="V85" s="13" t="s">
        <v>62</v>
      </c>
      <c r="W85" s="13" t="s">
        <v>7</v>
      </c>
    </row>
    <row r="86" spans="1:23" s="7" customFormat="1" ht="47.25" customHeight="1">
      <c r="A86" s="19" t="s">
        <v>119</v>
      </c>
      <c r="B86" s="19"/>
      <c r="C86" s="19"/>
      <c r="D86" s="20"/>
      <c r="E86" s="19"/>
      <c r="F86" s="19"/>
      <c r="G86" s="19"/>
      <c r="H86" s="19"/>
      <c r="I86" s="20"/>
      <c r="J86" s="19"/>
      <c r="K86" s="19"/>
      <c r="L86" s="19"/>
      <c r="M86" s="19"/>
      <c r="N86" s="15"/>
      <c r="O86" s="19"/>
      <c r="P86" s="18">
        <f t="shared" si="18"/>
        <v>0</v>
      </c>
      <c r="Q86" s="18">
        <f t="shared" si="18"/>
        <v>0</v>
      </c>
      <c r="R86" s="18">
        <f t="shared" si="25"/>
        <v>0</v>
      </c>
      <c r="S86" s="10"/>
      <c r="T86" s="10"/>
      <c r="U86" s="10"/>
      <c r="V86" s="10"/>
      <c r="W86" s="10"/>
    </row>
    <row r="87" spans="1:23" s="7" customFormat="1" ht="54.75" customHeight="1">
      <c r="A87" s="8">
        <v>1</v>
      </c>
      <c r="B87" s="21" t="s">
        <v>63</v>
      </c>
      <c r="C87" s="13" t="s">
        <v>5</v>
      </c>
      <c r="D87" s="15">
        <v>2600</v>
      </c>
      <c r="E87" s="22"/>
      <c r="F87" s="33"/>
      <c r="G87" s="33"/>
      <c r="H87" s="33">
        <f>SUM(D87:G87)</f>
        <v>2600</v>
      </c>
      <c r="I87" s="15">
        <v>4750</v>
      </c>
      <c r="J87" s="22"/>
      <c r="K87" s="33"/>
      <c r="L87" s="33"/>
      <c r="M87" s="33">
        <f>SUM(I87:L87)</f>
        <v>4750</v>
      </c>
      <c r="N87" s="15">
        <f t="shared" si="26"/>
        <v>7350</v>
      </c>
      <c r="O87" s="18"/>
      <c r="P87" s="18">
        <f>O87*H87</f>
        <v>0</v>
      </c>
      <c r="Q87" s="18">
        <f t="shared" si="27"/>
        <v>0</v>
      </c>
      <c r="R87" s="18">
        <f t="shared" si="25"/>
        <v>0</v>
      </c>
      <c r="S87" s="18"/>
      <c r="T87" s="6"/>
      <c r="U87" s="6"/>
      <c r="V87" s="6" t="s">
        <v>6</v>
      </c>
      <c r="W87" s="13" t="s">
        <v>64</v>
      </c>
    </row>
    <row r="88" spans="1:23" s="7" customFormat="1" ht="35.25" customHeight="1">
      <c r="A88" s="8" t="s">
        <v>120</v>
      </c>
      <c r="B88" s="8"/>
      <c r="C88" s="8"/>
      <c r="D88" s="9"/>
      <c r="E88" s="8"/>
      <c r="F88" s="8"/>
      <c r="G88" s="8"/>
      <c r="H88" s="8"/>
      <c r="I88" s="9"/>
      <c r="J88" s="8"/>
      <c r="K88" s="8"/>
      <c r="L88" s="8"/>
      <c r="M88" s="8"/>
      <c r="N88" s="15"/>
      <c r="O88" s="8"/>
      <c r="P88" s="18">
        <f t="shared" si="18"/>
        <v>0</v>
      </c>
      <c r="Q88" s="18">
        <f t="shared" si="18"/>
        <v>0</v>
      </c>
      <c r="R88" s="18">
        <f t="shared" si="25"/>
        <v>0</v>
      </c>
      <c r="S88" s="8"/>
      <c r="T88" s="8"/>
      <c r="U88" s="8"/>
      <c r="V88" s="8"/>
      <c r="W88" s="8"/>
    </row>
    <row r="89" spans="1:23" s="7" customFormat="1" ht="75" customHeight="1">
      <c r="A89" s="8">
        <v>1</v>
      </c>
      <c r="B89" s="21" t="s">
        <v>65</v>
      </c>
      <c r="C89" s="14" t="s">
        <v>5</v>
      </c>
      <c r="D89" s="15">
        <v>0</v>
      </c>
      <c r="E89" s="17"/>
      <c r="F89" s="17"/>
      <c r="G89" s="17"/>
      <c r="H89" s="17">
        <f>SUM(D89:G89)</f>
        <v>0</v>
      </c>
      <c r="I89" s="15">
        <v>750</v>
      </c>
      <c r="J89" s="17"/>
      <c r="K89" s="17"/>
      <c r="L89" s="17"/>
      <c r="M89" s="17">
        <f>SUM(I89:L89)</f>
        <v>750</v>
      </c>
      <c r="N89" s="15">
        <f t="shared" si="26"/>
        <v>750</v>
      </c>
      <c r="O89" s="6"/>
      <c r="P89" s="18">
        <f>O89*H89</f>
        <v>0</v>
      </c>
      <c r="Q89" s="18">
        <f t="shared" si="27"/>
        <v>0</v>
      </c>
      <c r="R89" s="18">
        <f t="shared" si="25"/>
        <v>0</v>
      </c>
      <c r="S89" s="5"/>
      <c r="T89" s="6"/>
      <c r="U89" s="6"/>
      <c r="V89" s="13" t="s">
        <v>66</v>
      </c>
      <c r="W89" s="13" t="s">
        <v>67</v>
      </c>
    </row>
    <row r="90" spans="1:23" s="7" customFormat="1" ht="75" customHeight="1">
      <c r="A90" s="8">
        <v>2</v>
      </c>
      <c r="B90" s="21" t="s">
        <v>68</v>
      </c>
      <c r="C90" s="14" t="s">
        <v>5</v>
      </c>
      <c r="D90" s="15">
        <v>0</v>
      </c>
      <c r="E90" s="17"/>
      <c r="F90" s="17"/>
      <c r="G90" s="17"/>
      <c r="H90" s="17">
        <f t="shared" ref="H90:H93" si="28">SUM(D90:G90)</f>
        <v>0</v>
      </c>
      <c r="I90" s="15">
        <v>230</v>
      </c>
      <c r="J90" s="17"/>
      <c r="K90" s="17"/>
      <c r="L90" s="17"/>
      <c r="M90" s="17">
        <f t="shared" ref="M90:M93" si="29">SUM(I90:L90)</f>
        <v>230</v>
      </c>
      <c r="N90" s="15">
        <f t="shared" si="26"/>
        <v>230</v>
      </c>
      <c r="O90" s="6"/>
      <c r="P90" s="18">
        <f t="shared" ref="P90:P93" si="30">O90*H90</f>
        <v>0</v>
      </c>
      <c r="Q90" s="18">
        <f t="shared" si="27"/>
        <v>0</v>
      </c>
      <c r="R90" s="18">
        <f t="shared" si="25"/>
        <v>0</v>
      </c>
      <c r="S90" s="5"/>
      <c r="T90" s="6"/>
      <c r="U90" s="6"/>
      <c r="V90" s="13" t="s">
        <v>66</v>
      </c>
      <c r="W90" s="13" t="s">
        <v>67</v>
      </c>
    </row>
    <row r="91" spans="1:23" s="7" customFormat="1" ht="75" customHeight="1">
      <c r="A91" s="8">
        <v>3</v>
      </c>
      <c r="B91" s="13" t="s">
        <v>69</v>
      </c>
      <c r="C91" s="14" t="s">
        <v>5</v>
      </c>
      <c r="D91" s="15">
        <v>0</v>
      </c>
      <c r="E91" s="17"/>
      <c r="F91" s="17"/>
      <c r="G91" s="17"/>
      <c r="H91" s="17">
        <f t="shared" si="28"/>
        <v>0</v>
      </c>
      <c r="I91" s="15">
        <v>680</v>
      </c>
      <c r="J91" s="17"/>
      <c r="K91" s="17"/>
      <c r="L91" s="17"/>
      <c r="M91" s="17">
        <f t="shared" si="29"/>
        <v>680</v>
      </c>
      <c r="N91" s="15">
        <f t="shared" si="26"/>
        <v>680</v>
      </c>
      <c r="O91" s="6"/>
      <c r="P91" s="18">
        <f t="shared" si="30"/>
        <v>0</v>
      </c>
      <c r="Q91" s="18">
        <f t="shared" si="27"/>
        <v>0</v>
      </c>
      <c r="R91" s="18">
        <f t="shared" si="25"/>
        <v>0</v>
      </c>
      <c r="S91" s="5"/>
      <c r="T91" s="6"/>
      <c r="U91" s="6"/>
      <c r="V91" s="13" t="s">
        <v>66</v>
      </c>
      <c r="W91" s="13" t="s">
        <v>67</v>
      </c>
    </row>
    <row r="92" spans="1:23" s="7" customFormat="1" ht="75" customHeight="1">
      <c r="A92" s="8">
        <v>4</v>
      </c>
      <c r="B92" s="47" t="s">
        <v>163</v>
      </c>
      <c r="C92" s="14" t="s">
        <v>5</v>
      </c>
      <c r="D92" s="15">
        <v>0</v>
      </c>
      <c r="E92" s="17"/>
      <c r="F92" s="17"/>
      <c r="G92" s="17"/>
      <c r="H92" s="17">
        <f t="shared" si="28"/>
        <v>0</v>
      </c>
      <c r="I92" s="15">
        <v>230</v>
      </c>
      <c r="J92" s="17"/>
      <c r="K92" s="17"/>
      <c r="L92" s="17"/>
      <c r="M92" s="17">
        <f t="shared" si="29"/>
        <v>230</v>
      </c>
      <c r="N92" s="15">
        <f t="shared" si="26"/>
        <v>230</v>
      </c>
      <c r="O92" s="6"/>
      <c r="P92" s="18">
        <f t="shared" si="30"/>
        <v>0</v>
      </c>
      <c r="Q92" s="18">
        <f t="shared" si="27"/>
        <v>0</v>
      </c>
      <c r="R92" s="18">
        <f t="shared" si="25"/>
        <v>0</v>
      </c>
      <c r="S92" s="5"/>
      <c r="T92" s="6"/>
      <c r="U92" s="6"/>
      <c r="V92" s="13" t="s">
        <v>66</v>
      </c>
      <c r="W92" s="13" t="s">
        <v>67</v>
      </c>
    </row>
    <row r="93" spans="1:23" s="7" customFormat="1" ht="75" customHeight="1">
      <c r="A93" s="8">
        <v>5</v>
      </c>
      <c r="B93" s="13" t="s">
        <v>70</v>
      </c>
      <c r="C93" s="14" t="s">
        <v>5</v>
      </c>
      <c r="D93" s="15">
        <v>0</v>
      </c>
      <c r="E93" s="17"/>
      <c r="F93" s="17"/>
      <c r="G93" s="17"/>
      <c r="H93" s="17">
        <f t="shared" si="28"/>
        <v>0</v>
      </c>
      <c r="I93" s="15">
        <v>130</v>
      </c>
      <c r="J93" s="17"/>
      <c r="K93" s="17"/>
      <c r="L93" s="17"/>
      <c r="M93" s="17">
        <f t="shared" si="29"/>
        <v>130</v>
      </c>
      <c r="N93" s="15">
        <f t="shared" si="26"/>
        <v>130</v>
      </c>
      <c r="O93" s="6"/>
      <c r="P93" s="18">
        <f t="shared" si="30"/>
        <v>0</v>
      </c>
      <c r="Q93" s="18">
        <f t="shared" si="27"/>
        <v>0</v>
      </c>
      <c r="R93" s="18">
        <f t="shared" si="25"/>
        <v>0</v>
      </c>
      <c r="S93" s="5"/>
      <c r="T93" s="6"/>
      <c r="U93" s="6"/>
      <c r="V93" s="13" t="s">
        <v>66</v>
      </c>
      <c r="W93" s="13" t="s">
        <v>67</v>
      </c>
    </row>
    <row r="94" spans="1:23" s="7" customFormat="1" ht="35.25" customHeight="1">
      <c r="A94" s="8" t="s">
        <v>121</v>
      </c>
      <c r="B94" s="8"/>
      <c r="C94" s="8"/>
      <c r="D94" s="9"/>
      <c r="E94" s="8"/>
      <c r="F94" s="8"/>
      <c r="G94" s="8"/>
      <c r="H94" s="8"/>
      <c r="I94" s="9"/>
      <c r="J94" s="8"/>
      <c r="K94" s="8"/>
      <c r="L94" s="8"/>
      <c r="M94" s="8"/>
      <c r="N94" s="15"/>
      <c r="O94" s="8"/>
      <c r="P94" s="18">
        <f>SUM(P89:P93)</f>
        <v>0</v>
      </c>
      <c r="Q94" s="18">
        <f>SUM(Q89:Q93)</f>
        <v>0</v>
      </c>
      <c r="R94" s="18">
        <f t="shared" si="25"/>
        <v>0</v>
      </c>
      <c r="S94" s="8"/>
      <c r="T94" s="8"/>
      <c r="U94" s="8"/>
      <c r="V94" s="8"/>
      <c r="W94" s="8"/>
    </row>
    <row r="95" spans="1:23" s="7" customFormat="1" ht="72" customHeight="1">
      <c r="A95" s="8">
        <v>1</v>
      </c>
      <c r="B95" s="13" t="s">
        <v>71</v>
      </c>
      <c r="C95" s="14" t="s">
        <v>5</v>
      </c>
      <c r="D95" s="15">
        <v>800</v>
      </c>
      <c r="E95" s="17"/>
      <c r="F95" s="17"/>
      <c r="G95" s="17"/>
      <c r="H95" s="17">
        <f>SUM(D95:G95)</f>
        <v>800</v>
      </c>
      <c r="I95" s="15">
        <v>2850</v>
      </c>
      <c r="J95" s="17"/>
      <c r="K95" s="17"/>
      <c r="L95" s="17"/>
      <c r="M95" s="17">
        <f>SUM(I95:L95)</f>
        <v>2850</v>
      </c>
      <c r="N95" s="15">
        <f t="shared" si="26"/>
        <v>3650</v>
      </c>
      <c r="O95" s="6"/>
      <c r="P95" s="18">
        <f>O95*H95</f>
        <v>0</v>
      </c>
      <c r="Q95" s="18">
        <f t="shared" si="27"/>
        <v>0</v>
      </c>
      <c r="R95" s="18">
        <f t="shared" si="25"/>
        <v>0</v>
      </c>
      <c r="S95" s="5"/>
      <c r="T95" s="6"/>
      <c r="U95" s="6"/>
      <c r="V95" s="34" t="s">
        <v>151</v>
      </c>
      <c r="W95" s="13" t="s">
        <v>72</v>
      </c>
    </row>
    <row r="96" spans="1:23" s="7" customFormat="1" ht="72" customHeight="1">
      <c r="A96" s="8">
        <v>2</v>
      </c>
      <c r="B96" s="13" t="s">
        <v>73</v>
      </c>
      <c r="C96" s="14" t="s">
        <v>5</v>
      </c>
      <c r="D96" s="15">
        <v>110</v>
      </c>
      <c r="E96" s="17"/>
      <c r="F96" s="17"/>
      <c r="G96" s="17"/>
      <c r="H96" s="17">
        <f t="shared" ref="H96:H101" si="31">SUM(D96:G96)</f>
        <v>110</v>
      </c>
      <c r="I96" s="15">
        <v>370</v>
      </c>
      <c r="J96" s="17"/>
      <c r="K96" s="17"/>
      <c r="L96" s="17"/>
      <c r="M96" s="17">
        <f t="shared" ref="M96:M101" si="32">SUM(I96:L96)</f>
        <v>370</v>
      </c>
      <c r="N96" s="15">
        <f t="shared" si="26"/>
        <v>480</v>
      </c>
      <c r="O96" s="6"/>
      <c r="P96" s="18">
        <f t="shared" ref="P96:P101" si="33">O96*H96</f>
        <v>0</v>
      </c>
      <c r="Q96" s="18">
        <f t="shared" si="27"/>
        <v>0</v>
      </c>
      <c r="R96" s="18">
        <f t="shared" si="25"/>
        <v>0</v>
      </c>
      <c r="S96" s="6"/>
      <c r="T96" s="6"/>
      <c r="U96" s="6"/>
      <c r="V96" s="34" t="s">
        <v>151</v>
      </c>
      <c r="W96" s="13" t="s">
        <v>72</v>
      </c>
    </row>
    <row r="97" spans="1:23" s="7" customFormat="1" ht="72" customHeight="1">
      <c r="A97" s="8">
        <v>3</v>
      </c>
      <c r="B97" s="13" t="s">
        <v>74</v>
      </c>
      <c r="C97" s="14" t="s">
        <v>5</v>
      </c>
      <c r="D97" s="15">
        <v>150</v>
      </c>
      <c r="E97" s="17"/>
      <c r="F97" s="17"/>
      <c r="G97" s="17"/>
      <c r="H97" s="17">
        <f t="shared" si="31"/>
        <v>150</v>
      </c>
      <c r="I97" s="15">
        <v>370</v>
      </c>
      <c r="J97" s="17"/>
      <c r="K97" s="17"/>
      <c r="L97" s="17"/>
      <c r="M97" s="17">
        <f t="shared" si="32"/>
        <v>370</v>
      </c>
      <c r="N97" s="15">
        <f t="shared" si="26"/>
        <v>520</v>
      </c>
      <c r="O97" s="6"/>
      <c r="P97" s="18">
        <f t="shared" si="33"/>
        <v>0</v>
      </c>
      <c r="Q97" s="18">
        <f t="shared" si="27"/>
        <v>0</v>
      </c>
      <c r="R97" s="18">
        <f t="shared" si="25"/>
        <v>0</v>
      </c>
      <c r="S97" s="6"/>
      <c r="T97" s="6"/>
      <c r="U97" s="6"/>
      <c r="V97" s="34" t="s">
        <v>151</v>
      </c>
      <c r="W97" s="13" t="s">
        <v>72</v>
      </c>
    </row>
    <row r="98" spans="1:23" s="7" customFormat="1" ht="72" customHeight="1">
      <c r="A98" s="8">
        <v>4</v>
      </c>
      <c r="B98" s="47" t="s">
        <v>162</v>
      </c>
      <c r="C98" s="14" t="s">
        <v>5</v>
      </c>
      <c r="D98" s="15">
        <v>350</v>
      </c>
      <c r="E98" s="17"/>
      <c r="F98" s="17"/>
      <c r="G98" s="17"/>
      <c r="H98" s="17">
        <f t="shared" si="31"/>
        <v>350</v>
      </c>
      <c r="I98" s="15">
        <v>520</v>
      </c>
      <c r="J98" s="17"/>
      <c r="K98" s="17"/>
      <c r="L98" s="17"/>
      <c r="M98" s="17">
        <f t="shared" si="32"/>
        <v>520</v>
      </c>
      <c r="N98" s="15">
        <f t="shared" si="26"/>
        <v>870</v>
      </c>
      <c r="O98" s="6"/>
      <c r="P98" s="18">
        <f t="shared" si="33"/>
        <v>0</v>
      </c>
      <c r="Q98" s="18">
        <f t="shared" si="27"/>
        <v>0</v>
      </c>
      <c r="R98" s="18">
        <f t="shared" si="25"/>
        <v>0</v>
      </c>
      <c r="S98" s="6"/>
      <c r="T98" s="6"/>
      <c r="U98" s="6"/>
      <c r="V98" s="34" t="s">
        <v>151</v>
      </c>
      <c r="W98" s="13" t="s">
        <v>72</v>
      </c>
    </row>
    <row r="99" spans="1:23" s="7" customFormat="1" ht="72" customHeight="1">
      <c r="A99" s="8">
        <v>5</v>
      </c>
      <c r="B99" s="13" t="s">
        <v>75</v>
      </c>
      <c r="C99" s="14" t="s">
        <v>5</v>
      </c>
      <c r="D99" s="15">
        <v>1</v>
      </c>
      <c r="E99" s="17"/>
      <c r="F99" s="17"/>
      <c r="G99" s="17"/>
      <c r="H99" s="17">
        <f t="shared" si="31"/>
        <v>1</v>
      </c>
      <c r="I99" s="15">
        <v>10</v>
      </c>
      <c r="J99" s="17"/>
      <c r="K99" s="17"/>
      <c r="L99" s="17"/>
      <c r="M99" s="17">
        <f t="shared" si="32"/>
        <v>10</v>
      </c>
      <c r="N99" s="15">
        <f t="shared" si="26"/>
        <v>11</v>
      </c>
      <c r="O99" s="6"/>
      <c r="P99" s="18">
        <f t="shared" si="33"/>
        <v>0</v>
      </c>
      <c r="Q99" s="18">
        <f t="shared" si="27"/>
        <v>0</v>
      </c>
      <c r="R99" s="18">
        <f t="shared" si="25"/>
        <v>0</v>
      </c>
      <c r="S99" s="6"/>
      <c r="T99" s="6"/>
      <c r="U99" s="6"/>
      <c r="V99" s="34" t="s">
        <v>151</v>
      </c>
      <c r="W99" s="13" t="s">
        <v>72</v>
      </c>
    </row>
    <row r="100" spans="1:23" s="7" customFormat="1" ht="72" customHeight="1">
      <c r="A100" s="8">
        <v>6</v>
      </c>
      <c r="B100" s="13" t="s">
        <v>76</v>
      </c>
      <c r="C100" s="14" t="s">
        <v>5</v>
      </c>
      <c r="D100" s="15">
        <v>300</v>
      </c>
      <c r="E100" s="17"/>
      <c r="F100" s="17"/>
      <c r="G100" s="17"/>
      <c r="H100" s="17">
        <f t="shared" si="31"/>
        <v>300</v>
      </c>
      <c r="I100" s="15">
        <v>1350</v>
      </c>
      <c r="J100" s="17"/>
      <c r="K100" s="17"/>
      <c r="L100" s="17"/>
      <c r="M100" s="17">
        <f t="shared" si="32"/>
        <v>1350</v>
      </c>
      <c r="N100" s="15">
        <f t="shared" si="26"/>
        <v>1650</v>
      </c>
      <c r="O100" s="6"/>
      <c r="P100" s="18">
        <f t="shared" si="33"/>
        <v>0</v>
      </c>
      <c r="Q100" s="18">
        <f t="shared" si="27"/>
        <v>0</v>
      </c>
      <c r="R100" s="18">
        <f t="shared" si="25"/>
        <v>0</v>
      </c>
      <c r="S100" s="6"/>
      <c r="T100" s="6"/>
      <c r="U100" s="6"/>
      <c r="V100" s="34" t="s">
        <v>151</v>
      </c>
      <c r="W100" s="13" t="s">
        <v>72</v>
      </c>
    </row>
    <row r="101" spans="1:23" s="7" customFormat="1" ht="72" customHeight="1">
      <c r="A101" s="8">
        <v>7</v>
      </c>
      <c r="B101" s="13" t="s">
        <v>77</v>
      </c>
      <c r="C101" s="14" t="s">
        <v>5</v>
      </c>
      <c r="D101" s="15">
        <v>1200</v>
      </c>
      <c r="E101" s="17"/>
      <c r="F101" s="17"/>
      <c r="G101" s="17"/>
      <c r="H101" s="17">
        <f t="shared" si="31"/>
        <v>1200</v>
      </c>
      <c r="I101" s="15">
        <v>2700</v>
      </c>
      <c r="J101" s="17"/>
      <c r="K101" s="17"/>
      <c r="L101" s="17"/>
      <c r="M101" s="17">
        <f t="shared" si="32"/>
        <v>2700</v>
      </c>
      <c r="N101" s="15">
        <f t="shared" si="26"/>
        <v>3900</v>
      </c>
      <c r="O101" s="6"/>
      <c r="P101" s="18">
        <f t="shared" si="33"/>
        <v>0</v>
      </c>
      <c r="Q101" s="18">
        <f t="shared" si="27"/>
        <v>0</v>
      </c>
      <c r="R101" s="18">
        <f t="shared" si="25"/>
        <v>0</v>
      </c>
      <c r="S101" s="5"/>
      <c r="T101" s="6"/>
      <c r="U101" s="6"/>
      <c r="V101" s="34" t="s">
        <v>151</v>
      </c>
      <c r="W101" s="13" t="s">
        <v>72</v>
      </c>
    </row>
    <row r="102" spans="1:23" s="7" customFormat="1" ht="24.75" customHeight="1">
      <c r="A102" s="19" t="s">
        <v>122</v>
      </c>
      <c r="B102" s="19"/>
      <c r="C102" s="19"/>
      <c r="D102" s="20"/>
      <c r="E102" s="19"/>
      <c r="F102" s="19"/>
      <c r="G102" s="19"/>
      <c r="H102" s="19"/>
      <c r="I102" s="20"/>
      <c r="J102" s="19"/>
      <c r="K102" s="19"/>
      <c r="L102" s="19"/>
      <c r="M102" s="19"/>
      <c r="N102" s="15"/>
      <c r="O102" s="19"/>
      <c r="P102" s="18">
        <f t="shared" si="18"/>
        <v>0</v>
      </c>
      <c r="Q102" s="18">
        <f>SUM(Q95:Q101)</f>
        <v>0</v>
      </c>
      <c r="R102" s="18">
        <f t="shared" si="25"/>
        <v>0</v>
      </c>
      <c r="S102" s="10"/>
      <c r="T102" s="10"/>
      <c r="U102" s="10"/>
      <c r="V102" s="10"/>
      <c r="W102" s="10"/>
    </row>
    <row r="103" spans="1:23" s="7" customFormat="1" ht="274.5" customHeight="1">
      <c r="A103" s="8">
        <v>1</v>
      </c>
      <c r="B103" s="35" t="s">
        <v>78</v>
      </c>
      <c r="C103" s="13" t="s">
        <v>44</v>
      </c>
      <c r="D103" s="15">
        <v>0</v>
      </c>
      <c r="E103" s="22"/>
      <c r="F103" s="17"/>
      <c r="G103" s="17"/>
      <c r="H103" s="17">
        <f>SUM(D103:G103)</f>
        <v>0</v>
      </c>
      <c r="I103" s="15">
        <v>75</v>
      </c>
      <c r="J103" s="22"/>
      <c r="K103" s="17"/>
      <c r="L103" s="17"/>
      <c r="M103" s="17">
        <f>SUM(I103:L103)</f>
        <v>75</v>
      </c>
      <c r="N103" s="15">
        <f t="shared" si="26"/>
        <v>75</v>
      </c>
      <c r="O103" s="6"/>
      <c r="P103" s="18">
        <f>O103*H103</f>
        <v>0</v>
      </c>
      <c r="Q103" s="18">
        <f t="shared" si="27"/>
        <v>0</v>
      </c>
      <c r="R103" s="18">
        <f t="shared" si="25"/>
        <v>0</v>
      </c>
      <c r="S103" s="5"/>
      <c r="T103" s="3"/>
      <c r="U103" s="3"/>
      <c r="V103" s="13" t="s">
        <v>79</v>
      </c>
      <c r="W103" s="13" t="s">
        <v>80</v>
      </c>
    </row>
    <row r="104" spans="1:23" s="7" customFormat="1" ht="195.75" customHeight="1">
      <c r="A104" s="8">
        <v>2</v>
      </c>
      <c r="B104" s="35" t="s">
        <v>81</v>
      </c>
      <c r="C104" s="13" t="s">
        <v>44</v>
      </c>
      <c r="D104" s="15">
        <v>0</v>
      </c>
      <c r="E104" s="22"/>
      <c r="F104" s="17">
        <v>6</v>
      </c>
      <c r="G104" s="17"/>
      <c r="H104" s="17">
        <f t="shared" ref="H104:H113" si="34">SUM(D104:G104)</f>
        <v>6</v>
      </c>
      <c r="I104" s="15">
        <v>75</v>
      </c>
      <c r="J104" s="22"/>
      <c r="K104" s="17">
        <v>10</v>
      </c>
      <c r="L104" s="17"/>
      <c r="M104" s="17">
        <f t="shared" ref="M104:M113" si="35">SUM(I104:L104)</f>
        <v>85</v>
      </c>
      <c r="N104" s="15">
        <f t="shared" si="26"/>
        <v>91</v>
      </c>
      <c r="O104" s="6"/>
      <c r="P104" s="18">
        <f t="shared" ref="P104:P113" si="36">O104*H104</f>
        <v>0</v>
      </c>
      <c r="Q104" s="18">
        <f t="shared" si="27"/>
        <v>0</v>
      </c>
      <c r="R104" s="18">
        <f t="shared" si="25"/>
        <v>0</v>
      </c>
      <c r="S104" s="5"/>
      <c r="T104" s="3"/>
      <c r="U104" s="3"/>
      <c r="V104" s="13" t="s">
        <v>79</v>
      </c>
      <c r="W104" s="13" t="s">
        <v>80</v>
      </c>
    </row>
    <row r="105" spans="1:23" s="7" customFormat="1" ht="396" customHeight="1">
      <c r="A105" s="8">
        <v>3</v>
      </c>
      <c r="B105" s="35" t="s">
        <v>82</v>
      </c>
      <c r="C105" s="13" t="s">
        <v>44</v>
      </c>
      <c r="D105" s="15">
        <v>0</v>
      </c>
      <c r="E105" s="22"/>
      <c r="F105" s="17"/>
      <c r="G105" s="17"/>
      <c r="H105" s="17">
        <f t="shared" si="34"/>
        <v>0</v>
      </c>
      <c r="I105" s="15">
        <v>75</v>
      </c>
      <c r="J105" s="22"/>
      <c r="K105" s="17"/>
      <c r="L105" s="17"/>
      <c r="M105" s="17">
        <f t="shared" si="35"/>
        <v>75</v>
      </c>
      <c r="N105" s="15">
        <f t="shared" si="26"/>
        <v>75</v>
      </c>
      <c r="O105" s="6"/>
      <c r="P105" s="18">
        <f t="shared" si="36"/>
        <v>0</v>
      </c>
      <c r="Q105" s="18">
        <f t="shared" si="27"/>
        <v>0</v>
      </c>
      <c r="R105" s="18">
        <f t="shared" si="25"/>
        <v>0</v>
      </c>
      <c r="S105" s="5"/>
      <c r="T105" s="3"/>
      <c r="U105" s="3"/>
      <c r="V105" s="13" t="s">
        <v>79</v>
      </c>
      <c r="W105" s="13" t="s">
        <v>80</v>
      </c>
    </row>
    <row r="106" spans="1:23" s="7" customFormat="1" ht="301.5" customHeight="1">
      <c r="A106" s="8">
        <v>4</v>
      </c>
      <c r="B106" s="35" t="s">
        <v>83</v>
      </c>
      <c r="C106" s="13" t="s">
        <v>44</v>
      </c>
      <c r="D106" s="15">
        <v>0</v>
      </c>
      <c r="E106" s="22"/>
      <c r="F106" s="17">
        <v>50</v>
      </c>
      <c r="G106" s="17"/>
      <c r="H106" s="17">
        <f t="shared" si="34"/>
        <v>50</v>
      </c>
      <c r="I106" s="15">
        <v>75</v>
      </c>
      <c r="J106" s="22"/>
      <c r="K106" s="17">
        <v>115</v>
      </c>
      <c r="L106" s="17"/>
      <c r="M106" s="17">
        <f t="shared" si="35"/>
        <v>190</v>
      </c>
      <c r="N106" s="15">
        <f t="shared" si="26"/>
        <v>240</v>
      </c>
      <c r="O106" s="6"/>
      <c r="P106" s="18">
        <f t="shared" si="36"/>
        <v>0</v>
      </c>
      <c r="Q106" s="18">
        <f t="shared" si="27"/>
        <v>0</v>
      </c>
      <c r="R106" s="18">
        <f t="shared" si="25"/>
        <v>0</v>
      </c>
      <c r="S106" s="5"/>
      <c r="T106" s="3"/>
      <c r="U106" s="3"/>
      <c r="V106" s="13" t="s">
        <v>79</v>
      </c>
      <c r="W106" s="13" t="s">
        <v>80</v>
      </c>
    </row>
    <row r="107" spans="1:23" s="7" customFormat="1" ht="169.5" customHeight="1">
      <c r="A107" s="8">
        <v>5</v>
      </c>
      <c r="B107" s="35" t="s">
        <v>84</v>
      </c>
      <c r="C107" s="13" t="s">
        <v>44</v>
      </c>
      <c r="D107" s="15">
        <v>0</v>
      </c>
      <c r="E107" s="22"/>
      <c r="F107" s="17">
        <v>40</v>
      </c>
      <c r="G107" s="17"/>
      <c r="H107" s="17">
        <f t="shared" si="34"/>
        <v>40</v>
      </c>
      <c r="I107" s="15">
        <v>75</v>
      </c>
      <c r="J107" s="22"/>
      <c r="K107" s="17">
        <v>75</v>
      </c>
      <c r="L107" s="17"/>
      <c r="M107" s="17">
        <f t="shared" si="35"/>
        <v>150</v>
      </c>
      <c r="N107" s="15">
        <f t="shared" si="26"/>
        <v>190</v>
      </c>
      <c r="O107" s="6"/>
      <c r="P107" s="18">
        <f t="shared" si="36"/>
        <v>0</v>
      </c>
      <c r="Q107" s="18">
        <f t="shared" si="27"/>
        <v>0</v>
      </c>
      <c r="R107" s="18">
        <f t="shared" si="25"/>
        <v>0</v>
      </c>
      <c r="S107" s="5"/>
      <c r="T107" s="3"/>
      <c r="U107" s="3"/>
      <c r="V107" s="13" t="s">
        <v>79</v>
      </c>
      <c r="W107" s="13" t="s">
        <v>80</v>
      </c>
    </row>
    <row r="108" spans="1:23" s="7" customFormat="1" ht="189" customHeight="1">
      <c r="A108" s="8">
        <v>6</v>
      </c>
      <c r="B108" s="35" t="s">
        <v>85</v>
      </c>
      <c r="C108" s="13" t="s">
        <v>44</v>
      </c>
      <c r="D108" s="15">
        <v>0</v>
      </c>
      <c r="E108" s="22"/>
      <c r="F108" s="17"/>
      <c r="G108" s="17"/>
      <c r="H108" s="17">
        <f t="shared" si="34"/>
        <v>0</v>
      </c>
      <c r="I108" s="15">
        <v>75</v>
      </c>
      <c r="J108" s="22"/>
      <c r="K108" s="17"/>
      <c r="L108" s="17"/>
      <c r="M108" s="17">
        <f t="shared" si="35"/>
        <v>75</v>
      </c>
      <c r="N108" s="15">
        <f t="shared" si="26"/>
        <v>75</v>
      </c>
      <c r="O108" s="6"/>
      <c r="P108" s="18">
        <f t="shared" si="36"/>
        <v>0</v>
      </c>
      <c r="Q108" s="18">
        <f t="shared" si="27"/>
        <v>0</v>
      </c>
      <c r="R108" s="18">
        <f t="shared" si="25"/>
        <v>0</v>
      </c>
      <c r="S108" s="5"/>
      <c r="T108" s="3"/>
      <c r="U108" s="3"/>
      <c r="V108" s="13" t="s">
        <v>79</v>
      </c>
      <c r="W108" s="13" t="s">
        <v>80</v>
      </c>
    </row>
    <row r="109" spans="1:23" s="7" customFormat="1" ht="112.5" customHeight="1">
      <c r="A109" s="8">
        <v>7</v>
      </c>
      <c r="B109" s="36" t="s">
        <v>86</v>
      </c>
      <c r="C109" s="13" t="s">
        <v>5</v>
      </c>
      <c r="D109" s="15">
        <v>0</v>
      </c>
      <c r="E109" s="22"/>
      <c r="F109" s="17"/>
      <c r="G109" s="17"/>
      <c r="H109" s="17">
        <f t="shared" si="34"/>
        <v>0</v>
      </c>
      <c r="I109" s="15">
        <v>165</v>
      </c>
      <c r="J109" s="22"/>
      <c r="K109" s="17"/>
      <c r="L109" s="17"/>
      <c r="M109" s="17">
        <f t="shared" si="35"/>
        <v>165</v>
      </c>
      <c r="N109" s="15">
        <f t="shared" si="26"/>
        <v>165</v>
      </c>
      <c r="O109" s="37"/>
      <c r="P109" s="18">
        <f t="shared" si="36"/>
        <v>0</v>
      </c>
      <c r="Q109" s="18">
        <f t="shared" si="27"/>
        <v>0</v>
      </c>
      <c r="R109" s="18">
        <f t="shared" si="25"/>
        <v>0</v>
      </c>
      <c r="S109" s="5"/>
      <c r="T109" s="3"/>
      <c r="U109" s="3"/>
      <c r="V109" s="13" t="s">
        <v>79</v>
      </c>
      <c r="W109" s="13" t="s">
        <v>80</v>
      </c>
    </row>
    <row r="110" spans="1:23" s="7" customFormat="1" ht="92.25" customHeight="1">
      <c r="A110" s="8">
        <v>8</v>
      </c>
      <c r="B110" s="36" t="s">
        <v>87</v>
      </c>
      <c r="C110" s="13" t="s">
        <v>5</v>
      </c>
      <c r="D110" s="15">
        <v>0</v>
      </c>
      <c r="E110" s="22"/>
      <c r="F110" s="17"/>
      <c r="G110" s="17"/>
      <c r="H110" s="17">
        <f t="shared" si="34"/>
        <v>0</v>
      </c>
      <c r="I110" s="15">
        <v>165</v>
      </c>
      <c r="J110" s="22"/>
      <c r="K110" s="17"/>
      <c r="L110" s="17"/>
      <c r="M110" s="17">
        <f t="shared" si="35"/>
        <v>165</v>
      </c>
      <c r="N110" s="15">
        <f t="shared" si="26"/>
        <v>165</v>
      </c>
      <c r="O110" s="37"/>
      <c r="P110" s="18">
        <f t="shared" si="36"/>
        <v>0</v>
      </c>
      <c r="Q110" s="18">
        <f t="shared" si="27"/>
        <v>0</v>
      </c>
      <c r="R110" s="18">
        <f t="shared" si="25"/>
        <v>0</v>
      </c>
      <c r="S110" s="5"/>
      <c r="T110" s="3"/>
      <c r="U110" s="3"/>
      <c r="V110" s="13" t="s">
        <v>79</v>
      </c>
      <c r="W110" s="13" t="s">
        <v>80</v>
      </c>
    </row>
    <row r="111" spans="1:23" s="7" customFormat="1" ht="123.75" customHeight="1">
      <c r="A111" s="8">
        <v>9</v>
      </c>
      <c r="B111" s="36" t="s">
        <v>88</v>
      </c>
      <c r="C111" s="13" t="s">
        <v>5</v>
      </c>
      <c r="D111" s="15">
        <v>0</v>
      </c>
      <c r="E111" s="22"/>
      <c r="F111" s="17"/>
      <c r="G111" s="17"/>
      <c r="H111" s="17">
        <f t="shared" si="34"/>
        <v>0</v>
      </c>
      <c r="I111" s="15">
        <v>165</v>
      </c>
      <c r="J111" s="22"/>
      <c r="K111" s="17"/>
      <c r="L111" s="17"/>
      <c r="M111" s="17">
        <f t="shared" si="35"/>
        <v>165</v>
      </c>
      <c r="N111" s="15">
        <f t="shared" si="26"/>
        <v>165</v>
      </c>
      <c r="O111" s="37"/>
      <c r="P111" s="18">
        <f t="shared" si="36"/>
        <v>0</v>
      </c>
      <c r="Q111" s="18">
        <f t="shared" si="27"/>
        <v>0</v>
      </c>
      <c r="R111" s="18">
        <f t="shared" si="25"/>
        <v>0</v>
      </c>
      <c r="S111" s="5"/>
      <c r="T111" s="3"/>
      <c r="U111" s="3"/>
      <c r="V111" s="13" t="s">
        <v>79</v>
      </c>
      <c r="W111" s="13" t="s">
        <v>80</v>
      </c>
    </row>
    <row r="112" spans="1:23" s="7" customFormat="1" ht="133.5" customHeight="1">
      <c r="A112" s="8">
        <v>10</v>
      </c>
      <c r="B112" s="13" t="s">
        <v>89</v>
      </c>
      <c r="C112" s="13" t="s">
        <v>5</v>
      </c>
      <c r="D112" s="15">
        <v>0</v>
      </c>
      <c r="E112" s="22"/>
      <c r="F112" s="17"/>
      <c r="G112" s="17"/>
      <c r="H112" s="17">
        <f t="shared" si="34"/>
        <v>0</v>
      </c>
      <c r="I112" s="15">
        <v>165</v>
      </c>
      <c r="J112" s="22"/>
      <c r="K112" s="17"/>
      <c r="L112" s="17"/>
      <c r="M112" s="17">
        <f t="shared" si="35"/>
        <v>165</v>
      </c>
      <c r="N112" s="15">
        <f t="shared" si="26"/>
        <v>165</v>
      </c>
      <c r="O112" s="37"/>
      <c r="P112" s="18">
        <f t="shared" si="36"/>
        <v>0</v>
      </c>
      <c r="Q112" s="18">
        <f t="shared" si="27"/>
        <v>0</v>
      </c>
      <c r="R112" s="18">
        <f t="shared" si="25"/>
        <v>0</v>
      </c>
      <c r="S112" s="5"/>
      <c r="T112" s="3"/>
      <c r="U112" s="3"/>
      <c r="V112" s="13" t="s">
        <v>79</v>
      </c>
      <c r="W112" s="13" t="s">
        <v>80</v>
      </c>
    </row>
    <row r="113" spans="1:23" s="7" customFormat="1" ht="123.75" customHeight="1">
      <c r="A113" s="8">
        <v>11</v>
      </c>
      <c r="B113" s="13" t="s">
        <v>90</v>
      </c>
      <c r="C113" s="13" t="s">
        <v>5</v>
      </c>
      <c r="D113" s="15">
        <v>0</v>
      </c>
      <c r="E113" s="22"/>
      <c r="F113" s="17"/>
      <c r="G113" s="17"/>
      <c r="H113" s="17">
        <f t="shared" si="34"/>
        <v>0</v>
      </c>
      <c r="I113" s="15">
        <v>165</v>
      </c>
      <c r="J113" s="22"/>
      <c r="K113" s="17"/>
      <c r="L113" s="17"/>
      <c r="M113" s="17">
        <f t="shared" si="35"/>
        <v>165</v>
      </c>
      <c r="N113" s="15">
        <f t="shared" si="26"/>
        <v>165</v>
      </c>
      <c r="O113" s="6"/>
      <c r="P113" s="18">
        <f t="shared" si="36"/>
        <v>0</v>
      </c>
      <c r="Q113" s="18">
        <f t="shared" si="27"/>
        <v>0</v>
      </c>
      <c r="R113" s="18">
        <f t="shared" si="25"/>
        <v>0</v>
      </c>
      <c r="S113" s="5"/>
      <c r="T113" s="3"/>
      <c r="U113" s="3"/>
      <c r="V113" s="13" t="s">
        <v>79</v>
      </c>
      <c r="W113" s="13" t="s">
        <v>80</v>
      </c>
    </row>
    <row r="114" spans="1:23" ht="23.25" customHeight="1">
      <c r="A114" s="13" t="s">
        <v>91</v>
      </c>
      <c r="B114" s="13"/>
      <c r="C114" s="13"/>
      <c r="D114" s="4"/>
      <c r="E114" s="13"/>
      <c r="F114" s="13"/>
      <c r="G114" s="13"/>
      <c r="H114" s="13"/>
      <c r="I114" s="4"/>
      <c r="J114" s="13"/>
      <c r="K114" s="13"/>
      <c r="L114" s="13"/>
      <c r="M114" s="13"/>
      <c r="N114" s="15"/>
      <c r="O114" s="13"/>
      <c r="P114" s="18">
        <f>SUM(P103:P113)</f>
        <v>0</v>
      </c>
      <c r="Q114" s="18">
        <f>SUM(Q103:Q113)</f>
        <v>0</v>
      </c>
      <c r="R114" s="18">
        <f t="shared" si="25"/>
        <v>0</v>
      </c>
      <c r="S114" s="1"/>
      <c r="T114" s="1"/>
      <c r="U114" s="1"/>
      <c r="V114" s="1"/>
      <c r="W114" s="1"/>
    </row>
    <row r="115" spans="1:23" ht="72" customHeight="1">
      <c r="A115" s="13">
        <v>30</v>
      </c>
      <c r="B115" s="13" t="s">
        <v>101</v>
      </c>
      <c r="C115" s="13" t="s">
        <v>5</v>
      </c>
      <c r="D115" s="4">
        <v>700</v>
      </c>
      <c r="E115" s="4"/>
      <c r="F115" s="38"/>
      <c r="G115" s="38"/>
      <c r="H115" s="38">
        <f>SUM(D115:G115)</f>
        <v>700</v>
      </c>
      <c r="I115" s="38">
        <v>1350</v>
      </c>
      <c r="J115" s="4"/>
      <c r="K115" s="38"/>
      <c r="L115" s="38"/>
      <c r="M115" s="38">
        <f>SUM(I115:L115)</f>
        <v>1350</v>
      </c>
      <c r="N115" s="15">
        <f t="shared" si="26"/>
        <v>2050</v>
      </c>
      <c r="O115" s="6"/>
      <c r="P115" s="18">
        <f>O115*H115</f>
        <v>0</v>
      </c>
      <c r="Q115" s="18">
        <f t="shared" si="27"/>
        <v>0</v>
      </c>
      <c r="R115" s="18">
        <f t="shared" si="25"/>
        <v>0</v>
      </c>
      <c r="S115" s="5"/>
      <c r="T115" s="6"/>
      <c r="U115" s="6"/>
      <c r="V115" s="13" t="s">
        <v>92</v>
      </c>
      <c r="W115" s="13" t="s">
        <v>93</v>
      </c>
    </row>
    <row r="116" spans="1:23" ht="68.25" customHeight="1">
      <c r="A116" s="13">
        <v>31</v>
      </c>
      <c r="B116" s="13" t="s">
        <v>94</v>
      </c>
      <c r="C116" s="13" t="s">
        <v>5</v>
      </c>
      <c r="D116" s="4">
        <v>50</v>
      </c>
      <c r="E116" s="4"/>
      <c r="F116" s="38"/>
      <c r="G116" s="38"/>
      <c r="H116" s="38">
        <f t="shared" ref="H116:H121" si="37">SUM(D116:G116)</f>
        <v>50</v>
      </c>
      <c r="I116" s="38">
        <v>130</v>
      </c>
      <c r="J116" s="4"/>
      <c r="K116" s="38"/>
      <c r="L116" s="38"/>
      <c r="M116" s="38">
        <f t="shared" ref="M116:M121" si="38">SUM(I116:L116)</f>
        <v>130</v>
      </c>
      <c r="N116" s="15">
        <f t="shared" si="26"/>
        <v>180</v>
      </c>
      <c r="O116" s="6"/>
      <c r="P116" s="18">
        <f t="shared" ref="P116:P121" si="39">O116*H116</f>
        <v>0</v>
      </c>
      <c r="Q116" s="18">
        <f t="shared" si="27"/>
        <v>0</v>
      </c>
      <c r="R116" s="18">
        <f t="shared" si="25"/>
        <v>0</v>
      </c>
      <c r="S116" s="5"/>
      <c r="T116" s="6"/>
      <c r="U116" s="6"/>
      <c r="V116" s="13" t="s">
        <v>92</v>
      </c>
      <c r="W116" s="13" t="s">
        <v>93</v>
      </c>
    </row>
    <row r="117" spans="1:23" ht="60" customHeight="1">
      <c r="A117" s="13">
        <v>32</v>
      </c>
      <c r="B117" s="13" t="s">
        <v>95</v>
      </c>
      <c r="C117" s="13" t="s">
        <v>5</v>
      </c>
      <c r="D117" s="4">
        <v>20</v>
      </c>
      <c r="E117" s="4"/>
      <c r="F117" s="38"/>
      <c r="G117" s="38"/>
      <c r="H117" s="38">
        <f t="shared" si="37"/>
        <v>20</v>
      </c>
      <c r="I117" s="38">
        <v>130</v>
      </c>
      <c r="J117" s="4"/>
      <c r="K117" s="38"/>
      <c r="L117" s="38"/>
      <c r="M117" s="38">
        <f t="shared" si="38"/>
        <v>130</v>
      </c>
      <c r="N117" s="15">
        <f t="shared" si="26"/>
        <v>150</v>
      </c>
      <c r="O117" s="6"/>
      <c r="P117" s="18">
        <f t="shared" si="39"/>
        <v>0</v>
      </c>
      <c r="Q117" s="18">
        <f t="shared" si="27"/>
        <v>0</v>
      </c>
      <c r="R117" s="18">
        <f t="shared" si="25"/>
        <v>0</v>
      </c>
      <c r="S117" s="5"/>
      <c r="T117" s="6"/>
      <c r="U117" s="6"/>
      <c r="V117" s="13" t="s">
        <v>92</v>
      </c>
      <c r="W117" s="13" t="s">
        <v>93</v>
      </c>
    </row>
    <row r="118" spans="1:23" ht="64.5" customHeight="1">
      <c r="A118" s="13">
        <v>33</v>
      </c>
      <c r="B118" s="13" t="s">
        <v>96</v>
      </c>
      <c r="C118" s="13" t="s">
        <v>5</v>
      </c>
      <c r="D118" s="38">
        <v>200</v>
      </c>
      <c r="E118" s="38"/>
      <c r="F118" s="38"/>
      <c r="G118" s="38"/>
      <c r="H118" s="38">
        <f t="shared" si="37"/>
        <v>200</v>
      </c>
      <c r="I118" s="38">
        <v>650</v>
      </c>
      <c r="J118" s="38"/>
      <c r="K118" s="38"/>
      <c r="L118" s="38"/>
      <c r="M118" s="38">
        <f t="shared" si="38"/>
        <v>650</v>
      </c>
      <c r="N118" s="15">
        <f t="shared" si="26"/>
        <v>850</v>
      </c>
      <c r="O118" s="6"/>
      <c r="P118" s="18">
        <f t="shared" si="39"/>
        <v>0</v>
      </c>
      <c r="Q118" s="18">
        <f t="shared" si="27"/>
        <v>0</v>
      </c>
      <c r="R118" s="18">
        <f t="shared" si="25"/>
        <v>0</v>
      </c>
      <c r="S118" s="5"/>
      <c r="T118" s="6"/>
      <c r="U118" s="6"/>
      <c r="V118" s="13" t="s">
        <v>79</v>
      </c>
      <c r="W118" s="13" t="s">
        <v>93</v>
      </c>
    </row>
    <row r="119" spans="1:23" ht="45" customHeight="1">
      <c r="A119" s="13">
        <v>34</v>
      </c>
      <c r="B119" s="13" t="s">
        <v>97</v>
      </c>
      <c r="C119" s="13" t="s">
        <v>5</v>
      </c>
      <c r="D119" s="38">
        <v>150</v>
      </c>
      <c r="E119" s="38"/>
      <c r="F119" s="38"/>
      <c r="G119" s="38"/>
      <c r="H119" s="38">
        <f t="shared" si="37"/>
        <v>150</v>
      </c>
      <c r="I119" s="38">
        <v>200</v>
      </c>
      <c r="J119" s="38"/>
      <c r="K119" s="38"/>
      <c r="L119" s="38"/>
      <c r="M119" s="38">
        <f t="shared" si="38"/>
        <v>200</v>
      </c>
      <c r="N119" s="15">
        <f t="shared" si="26"/>
        <v>350</v>
      </c>
      <c r="O119" s="6"/>
      <c r="P119" s="18">
        <f t="shared" si="39"/>
        <v>0</v>
      </c>
      <c r="Q119" s="18">
        <f t="shared" si="27"/>
        <v>0</v>
      </c>
      <c r="R119" s="18">
        <f t="shared" si="25"/>
        <v>0</v>
      </c>
      <c r="S119" s="5"/>
      <c r="T119" s="6"/>
      <c r="U119" s="6"/>
      <c r="V119" s="13" t="s">
        <v>92</v>
      </c>
      <c r="W119" s="13" t="s">
        <v>93</v>
      </c>
    </row>
    <row r="120" spans="1:23" ht="63" customHeight="1">
      <c r="A120" s="13">
        <v>35</v>
      </c>
      <c r="B120" s="13" t="s">
        <v>98</v>
      </c>
      <c r="C120" s="13" t="s">
        <v>5</v>
      </c>
      <c r="D120" s="38">
        <v>400</v>
      </c>
      <c r="E120" s="38"/>
      <c r="F120" s="38"/>
      <c r="G120" s="38"/>
      <c r="H120" s="38">
        <f t="shared" si="37"/>
        <v>400</v>
      </c>
      <c r="I120" s="38">
        <v>600</v>
      </c>
      <c r="J120" s="38"/>
      <c r="K120" s="38"/>
      <c r="L120" s="38"/>
      <c r="M120" s="38">
        <f t="shared" si="38"/>
        <v>600</v>
      </c>
      <c r="N120" s="15">
        <f t="shared" si="26"/>
        <v>1000</v>
      </c>
      <c r="O120" s="6"/>
      <c r="P120" s="18">
        <f t="shared" si="39"/>
        <v>0</v>
      </c>
      <c r="Q120" s="18">
        <f t="shared" si="27"/>
        <v>0</v>
      </c>
      <c r="R120" s="18">
        <f t="shared" si="25"/>
        <v>0</v>
      </c>
      <c r="S120" s="5"/>
      <c r="T120" s="6"/>
      <c r="U120" s="6"/>
      <c r="V120" s="13" t="s">
        <v>92</v>
      </c>
      <c r="W120" s="13" t="s">
        <v>93</v>
      </c>
    </row>
    <row r="121" spans="1:23" ht="59.25" customHeight="1">
      <c r="A121" s="13">
        <v>36</v>
      </c>
      <c r="B121" s="13" t="s">
        <v>99</v>
      </c>
      <c r="C121" s="13" t="s">
        <v>5</v>
      </c>
      <c r="D121" s="38">
        <v>0</v>
      </c>
      <c r="E121" s="38"/>
      <c r="F121" s="38"/>
      <c r="G121" s="38"/>
      <c r="H121" s="38">
        <f t="shared" si="37"/>
        <v>0</v>
      </c>
      <c r="I121" s="38">
        <v>3</v>
      </c>
      <c r="J121" s="38"/>
      <c r="K121" s="38"/>
      <c r="L121" s="38"/>
      <c r="M121" s="38">
        <f t="shared" si="38"/>
        <v>3</v>
      </c>
      <c r="N121" s="15">
        <f t="shared" si="26"/>
        <v>3</v>
      </c>
      <c r="O121" s="6"/>
      <c r="P121" s="18">
        <f t="shared" si="39"/>
        <v>0</v>
      </c>
      <c r="Q121" s="18">
        <f t="shared" si="27"/>
        <v>0</v>
      </c>
      <c r="R121" s="18">
        <f t="shared" si="25"/>
        <v>0</v>
      </c>
      <c r="S121" s="5"/>
      <c r="T121" s="6"/>
      <c r="U121" s="6"/>
      <c r="V121" s="13" t="s">
        <v>92</v>
      </c>
      <c r="W121" s="13" t="s">
        <v>93</v>
      </c>
    </row>
    <row r="122" spans="1:23">
      <c r="A122" s="13"/>
      <c r="B122" s="51" t="s">
        <v>150</v>
      </c>
      <c r="C122" s="51"/>
      <c r="D122" s="51"/>
      <c r="E122" s="51"/>
      <c r="F122" s="51"/>
      <c r="G122" s="51"/>
      <c r="H122" s="51"/>
      <c r="I122" s="51"/>
      <c r="J122" s="51"/>
      <c r="K122" s="51"/>
      <c r="L122" s="51"/>
      <c r="M122" s="51"/>
      <c r="N122" s="51"/>
      <c r="O122" s="51"/>
      <c r="P122" s="51"/>
      <c r="Q122" s="6"/>
      <c r="R122" s="13"/>
      <c r="S122" s="1"/>
      <c r="T122" s="1"/>
      <c r="U122" s="1"/>
      <c r="V122" s="1"/>
      <c r="W122" s="1"/>
    </row>
    <row r="123" spans="1:23">
      <c r="A123" s="13"/>
      <c r="B123" s="51"/>
      <c r="C123" s="51"/>
      <c r="D123" s="51"/>
      <c r="E123" s="51"/>
      <c r="F123" s="51"/>
      <c r="G123" s="51"/>
      <c r="H123" s="51"/>
      <c r="I123" s="51"/>
      <c r="J123" s="51"/>
      <c r="K123" s="51"/>
      <c r="L123" s="51"/>
      <c r="M123" s="51"/>
      <c r="N123" s="51"/>
      <c r="O123" s="51"/>
      <c r="P123" s="51"/>
      <c r="Q123" s="6"/>
      <c r="R123" s="13"/>
      <c r="S123" s="1"/>
      <c r="T123" s="1"/>
      <c r="U123" s="1"/>
      <c r="V123" s="1"/>
      <c r="W123" s="1"/>
    </row>
    <row r="124" spans="1:23">
      <c r="A124" s="13"/>
      <c r="B124" s="51"/>
      <c r="C124" s="51"/>
      <c r="D124" s="51"/>
      <c r="E124" s="51"/>
      <c r="F124" s="51"/>
      <c r="G124" s="51"/>
      <c r="H124" s="51"/>
      <c r="I124" s="51"/>
      <c r="J124" s="51"/>
      <c r="K124" s="51"/>
      <c r="L124" s="51"/>
      <c r="M124" s="51"/>
      <c r="N124" s="51"/>
      <c r="O124" s="51"/>
      <c r="P124" s="51"/>
      <c r="Q124" s="6"/>
      <c r="R124" s="13"/>
      <c r="S124" s="1"/>
      <c r="T124" s="1"/>
      <c r="U124" s="1"/>
      <c r="V124" s="1"/>
      <c r="W124" s="1"/>
    </row>
    <row r="125" spans="1:23">
      <c r="A125" s="13"/>
      <c r="B125" s="51"/>
      <c r="C125" s="51"/>
      <c r="D125" s="51"/>
      <c r="E125" s="51"/>
      <c r="F125" s="51"/>
      <c r="G125" s="51"/>
      <c r="H125" s="51"/>
      <c r="I125" s="51"/>
      <c r="J125" s="51"/>
      <c r="K125" s="51"/>
      <c r="L125" s="51"/>
      <c r="M125" s="51"/>
      <c r="N125" s="51"/>
      <c r="O125" s="51"/>
      <c r="P125" s="51"/>
      <c r="Q125" s="6"/>
      <c r="R125" s="13"/>
      <c r="S125" s="1"/>
      <c r="T125" s="1"/>
      <c r="U125" s="1"/>
      <c r="V125" s="1"/>
      <c r="W125" s="1"/>
    </row>
    <row r="126" spans="1:23">
      <c r="A126" s="13"/>
      <c r="B126" s="51"/>
      <c r="C126" s="51"/>
      <c r="D126" s="51"/>
      <c r="E126" s="51"/>
      <c r="F126" s="51"/>
      <c r="G126" s="51"/>
      <c r="H126" s="51"/>
      <c r="I126" s="51"/>
      <c r="J126" s="51"/>
      <c r="K126" s="51"/>
      <c r="L126" s="51"/>
      <c r="M126" s="51"/>
      <c r="N126" s="51"/>
      <c r="O126" s="51"/>
      <c r="P126" s="51"/>
      <c r="Q126" s="6"/>
      <c r="R126" s="13"/>
      <c r="S126" s="1"/>
      <c r="T126" s="1"/>
      <c r="U126" s="1"/>
      <c r="V126" s="1"/>
      <c r="W126" s="1"/>
    </row>
    <row r="127" spans="1:23">
      <c r="A127" s="39"/>
      <c r="B127" s="39"/>
      <c r="C127" s="40"/>
      <c r="D127" s="41"/>
      <c r="E127" s="41"/>
      <c r="F127" s="41"/>
      <c r="G127" s="41"/>
      <c r="H127" s="41"/>
      <c r="I127" s="41"/>
      <c r="J127" s="41"/>
      <c r="K127" s="41"/>
      <c r="L127" s="41"/>
      <c r="M127" s="41"/>
      <c r="N127" s="41"/>
      <c r="O127" s="42"/>
      <c r="P127" s="43"/>
      <c r="Q127" s="43"/>
      <c r="R127" s="39"/>
    </row>
    <row r="128" spans="1:23">
      <c r="A128" s="39"/>
      <c r="B128" s="39"/>
      <c r="C128" s="40"/>
      <c r="D128" s="41"/>
      <c r="E128" s="41"/>
      <c r="F128" s="41"/>
      <c r="G128" s="41"/>
      <c r="H128" s="41"/>
      <c r="I128" s="41"/>
      <c r="J128" s="41"/>
      <c r="K128" s="41"/>
      <c r="L128" s="41"/>
      <c r="M128" s="41"/>
      <c r="N128" s="41"/>
      <c r="O128" s="42"/>
      <c r="P128" s="43"/>
      <c r="Q128" s="43"/>
      <c r="R128" s="39"/>
    </row>
    <row r="129" spans="1:18">
      <c r="A129" s="39"/>
      <c r="B129" s="39"/>
      <c r="C129" s="40"/>
      <c r="D129" s="41"/>
      <c r="E129" s="41"/>
      <c r="F129" s="41"/>
      <c r="G129" s="41"/>
      <c r="H129" s="41"/>
      <c r="I129" s="41"/>
      <c r="J129" s="41"/>
      <c r="K129" s="41"/>
      <c r="L129" s="41"/>
      <c r="M129" s="41"/>
      <c r="N129" s="41"/>
      <c r="O129" s="42"/>
      <c r="P129" s="43"/>
      <c r="Q129" s="43"/>
      <c r="R129" s="39"/>
    </row>
    <row r="130" spans="1:18">
      <c r="A130" s="39"/>
      <c r="B130" s="39"/>
      <c r="C130" s="40"/>
      <c r="D130" s="41"/>
      <c r="E130" s="41"/>
      <c r="F130" s="41"/>
      <c r="G130" s="41"/>
      <c r="H130" s="41"/>
      <c r="I130" s="41"/>
      <c r="J130" s="41"/>
      <c r="K130" s="41"/>
      <c r="L130" s="41"/>
      <c r="M130" s="41"/>
      <c r="N130" s="41"/>
      <c r="O130" s="42"/>
      <c r="P130" s="43"/>
      <c r="Q130" s="43"/>
      <c r="R130" s="39"/>
    </row>
    <row r="131" spans="1:18">
      <c r="A131" s="39"/>
      <c r="B131" s="39"/>
      <c r="C131" s="40"/>
      <c r="D131" s="41"/>
      <c r="E131" s="41"/>
      <c r="F131" s="41"/>
      <c r="G131" s="41"/>
      <c r="H131" s="41"/>
      <c r="I131" s="41"/>
      <c r="J131" s="41"/>
      <c r="K131" s="41"/>
      <c r="L131" s="41"/>
      <c r="M131" s="41"/>
      <c r="N131" s="41"/>
      <c r="O131" s="42"/>
      <c r="P131" s="43"/>
      <c r="Q131" s="43"/>
      <c r="R131" s="39"/>
    </row>
    <row r="132" spans="1:18">
      <c r="A132" s="39"/>
      <c r="B132" s="39"/>
      <c r="C132" s="40"/>
      <c r="D132" s="41"/>
      <c r="E132" s="41"/>
      <c r="F132" s="41"/>
      <c r="G132" s="41"/>
      <c r="H132" s="41"/>
      <c r="I132" s="41"/>
      <c r="J132" s="41"/>
      <c r="K132" s="41"/>
      <c r="L132" s="41"/>
      <c r="M132" s="41"/>
      <c r="N132" s="41"/>
      <c r="O132" s="42"/>
      <c r="P132" s="43"/>
      <c r="Q132" s="43"/>
      <c r="R132" s="39"/>
    </row>
    <row r="133" spans="1:18">
      <c r="A133" s="39"/>
      <c r="B133" s="39"/>
      <c r="C133" s="40"/>
      <c r="D133" s="41"/>
      <c r="E133" s="41"/>
      <c r="F133" s="41"/>
      <c r="G133" s="41"/>
      <c r="H133" s="41"/>
      <c r="I133" s="41"/>
      <c r="J133" s="41"/>
      <c r="K133" s="41"/>
      <c r="L133" s="41"/>
      <c r="M133" s="41"/>
      <c r="N133" s="41"/>
      <c r="O133" s="42"/>
      <c r="P133" s="43"/>
      <c r="Q133" s="43"/>
      <c r="R133" s="39"/>
    </row>
    <row r="134" spans="1:18">
      <c r="A134" s="39"/>
      <c r="B134" s="39"/>
      <c r="C134" s="40"/>
      <c r="D134" s="41"/>
      <c r="E134" s="41"/>
      <c r="F134" s="41"/>
      <c r="G134" s="41"/>
      <c r="H134" s="41"/>
      <c r="I134" s="41"/>
      <c r="J134" s="41"/>
      <c r="K134" s="41"/>
      <c r="L134" s="41"/>
      <c r="M134" s="41"/>
      <c r="N134" s="41"/>
      <c r="O134" s="42"/>
      <c r="P134" s="43"/>
      <c r="Q134" s="43"/>
      <c r="R134" s="39"/>
    </row>
    <row r="135" spans="1:18">
      <c r="A135" s="39"/>
      <c r="B135" s="39"/>
      <c r="C135" s="40"/>
      <c r="D135" s="41"/>
      <c r="E135" s="41"/>
      <c r="F135" s="41"/>
      <c r="G135" s="41"/>
      <c r="H135" s="41"/>
      <c r="I135" s="41"/>
      <c r="J135" s="41"/>
      <c r="K135" s="41"/>
      <c r="L135" s="41"/>
      <c r="M135" s="41"/>
      <c r="N135" s="41"/>
      <c r="O135" s="42"/>
      <c r="P135" s="43"/>
      <c r="Q135" s="43"/>
      <c r="R135" s="39"/>
    </row>
    <row r="136" spans="1:18">
      <c r="A136" s="39"/>
      <c r="B136" s="39"/>
      <c r="C136" s="40"/>
      <c r="D136" s="41"/>
      <c r="E136" s="41"/>
      <c r="F136" s="41"/>
      <c r="G136" s="41"/>
      <c r="H136" s="41"/>
      <c r="I136" s="41"/>
      <c r="J136" s="41"/>
      <c r="K136" s="41"/>
      <c r="L136" s="41"/>
      <c r="M136" s="41"/>
      <c r="N136" s="41"/>
      <c r="O136" s="42"/>
      <c r="P136" s="43"/>
      <c r="Q136" s="43"/>
      <c r="R136" s="39"/>
    </row>
    <row r="137" spans="1:18">
      <c r="A137" s="39"/>
      <c r="B137" s="39"/>
      <c r="C137" s="40"/>
      <c r="D137" s="41"/>
      <c r="E137" s="41"/>
      <c r="F137" s="41"/>
      <c r="G137" s="41"/>
      <c r="H137" s="41"/>
      <c r="I137" s="41"/>
      <c r="J137" s="41"/>
      <c r="K137" s="41"/>
      <c r="L137" s="41"/>
      <c r="M137" s="41"/>
      <c r="N137" s="41"/>
      <c r="O137" s="42"/>
      <c r="P137" s="43"/>
      <c r="Q137" s="43"/>
      <c r="R137" s="39"/>
    </row>
    <row r="138" spans="1:18">
      <c r="A138" s="39"/>
      <c r="B138" s="39"/>
      <c r="C138" s="40"/>
      <c r="D138" s="41"/>
      <c r="E138" s="41"/>
      <c r="F138" s="41"/>
      <c r="G138" s="41"/>
      <c r="H138" s="41"/>
      <c r="I138" s="41"/>
      <c r="J138" s="41"/>
      <c r="K138" s="41"/>
      <c r="L138" s="41"/>
      <c r="M138" s="41"/>
      <c r="N138" s="41"/>
      <c r="O138" s="42"/>
      <c r="P138" s="43"/>
      <c r="Q138" s="43"/>
      <c r="R138" s="39"/>
    </row>
    <row r="139" spans="1:18">
      <c r="A139" s="39"/>
      <c r="B139" s="39"/>
      <c r="C139" s="40"/>
      <c r="D139" s="41"/>
      <c r="E139" s="41"/>
      <c r="F139" s="41"/>
      <c r="G139" s="41"/>
      <c r="H139" s="41"/>
      <c r="I139" s="41"/>
      <c r="J139" s="41"/>
      <c r="K139" s="41"/>
      <c r="L139" s="41"/>
      <c r="M139" s="41"/>
      <c r="N139" s="41"/>
      <c r="O139" s="42"/>
      <c r="P139" s="43"/>
      <c r="Q139" s="43"/>
      <c r="R139" s="39"/>
    </row>
    <row r="140" spans="1:18">
      <c r="A140" s="39"/>
      <c r="B140" s="39"/>
      <c r="C140" s="40"/>
      <c r="D140" s="41"/>
      <c r="E140" s="41"/>
      <c r="F140" s="41"/>
      <c r="G140" s="41"/>
      <c r="H140" s="41"/>
      <c r="I140" s="41"/>
      <c r="J140" s="41"/>
      <c r="K140" s="41"/>
      <c r="L140" s="41"/>
      <c r="M140" s="41"/>
      <c r="N140" s="41"/>
      <c r="O140" s="42"/>
      <c r="P140" s="43"/>
      <c r="Q140" s="43"/>
      <c r="R140" s="39"/>
    </row>
    <row r="141" spans="1:18">
      <c r="A141" s="39"/>
      <c r="B141" s="39"/>
      <c r="C141" s="40"/>
      <c r="D141" s="41"/>
      <c r="E141" s="41"/>
      <c r="F141" s="41"/>
      <c r="G141" s="41"/>
      <c r="H141" s="41"/>
      <c r="I141" s="41"/>
      <c r="J141" s="41"/>
      <c r="K141" s="41"/>
      <c r="L141" s="41"/>
      <c r="M141" s="41"/>
      <c r="N141" s="41"/>
      <c r="O141" s="42"/>
      <c r="P141" s="43"/>
      <c r="Q141" s="43"/>
      <c r="R141" s="39"/>
    </row>
    <row r="142" spans="1:18">
      <c r="A142" s="39"/>
      <c r="B142" s="39"/>
      <c r="C142" s="40"/>
      <c r="D142" s="41"/>
      <c r="E142" s="41"/>
      <c r="F142" s="41"/>
      <c r="G142" s="41"/>
      <c r="H142" s="41"/>
      <c r="I142" s="41"/>
      <c r="J142" s="41"/>
      <c r="K142" s="41"/>
      <c r="L142" s="41"/>
      <c r="M142" s="41"/>
      <c r="N142" s="41"/>
      <c r="O142" s="42"/>
      <c r="P142" s="43"/>
      <c r="Q142" s="43"/>
      <c r="R142" s="39"/>
    </row>
    <row r="143" spans="1:18">
      <c r="A143" s="39"/>
      <c r="B143" s="39"/>
      <c r="C143" s="40"/>
      <c r="D143" s="41"/>
      <c r="E143" s="41"/>
      <c r="F143" s="41"/>
      <c r="G143" s="41"/>
      <c r="H143" s="41"/>
      <c r="I143" s="41"/>
      <c r="J143" s="41"/>
      <c r="K143" s="41"/>
      <c r="L143" s="41"/>
      <c r="M143" s="41"/>
      <c r="N143" s="41"/>
      <c r="O143" s="42"/>
      <c r="P143" s="43"/>
      <c r="Q143" s="43"/>
      <c r="R143" s="39"/>
    </row>
    <row r="144" spans="1:18">
      <c r="A144" s="39"/>
      <c r="B144" s="39"/>
      <c r="C144" s="40"/>
      <c r="D144" s="41"/>
      <c r="E144" s="41"/>
      <c r="F144" s="41"/>
      <c r="G144" s="41"/>
      <c r="H144" s="41"/>
      <c r="I144" s="41"/>
      <c r="J144" s="41"/>
      <c r="K144" s="41"/>
      <c r="L144" s="41"/>
      <c r="M144" s="41"/>
      <c r="N144" s="41"/>
      <c r="O144" s="42"/>
      <c r="P144" s="43"/>
      <c r="Q144" s="43"/>
      <c r="R144" s="39"/>
    </row>
    <row r="145" spans="1:18">
      <c r="A145" s="39"/>
      <c r="B145" s="39"/>
      <c r="C145" s="40"/>
      <c r="D145" s="41"/>
      <c r="E145" s="41"/>
      <c r="F145" s="41"/>
      <c r="G145" s="41"/>
      <c r="H145" s="41"/>
      <c r="I145" s="41"/>
      <c r="J145" s="41"/>
      <c r="K145" s="41"/>
      <c r="L145" s="41"/>
      <c r="M145" s="41"/>
      <c r="N145" s="41"/>
      <c r="O145" s="42"/>
      <c r="P145" s="43"/>
      <c r="Q145" s="43"/>
      <c r="R145" s="39"/>
    </row>
    <row r="146" spans="1:18">
      <c r="A146" s="39"/>
      <c r="B146" s="39"/>
      <c r="C146" s="40"/>
      <c r="D146" s="41"/>
      <c r="E146" s="41"/>
      <c r="F146" s="41"/>
      <c r="G146" s="41"/>
      <c r="H146" s="41"/>
      <c r="I146" s="41"/>
      <c r="J146" s="41"/>
      <c r="K146" s="41"/>
      <c r="L146" s="41"/>
      <c r="M146" s="41"/>
      <c r="N146" s="41"/>
      <c r="O146" s="42"/>
      <c r="P146" s="43"/>
      <c r="Q146" s="43"/>
      <c r="R146" s="39"/>
    </row>
    <row r="147" spans="1:18">
      <c r="A147" s="39"/>
      <c r="B147" s="39"/>
      <c r="C147" s="40"/>
      <c r="D147" s="41"/>
      <c r="E147" s="41"/>
      <c r="F147" s="41"/>
      <c r="G147" s="41"/>
      <c r="H147" s="41"/>
      <c r="I147" s="41"/>
      <c r="J147" s="41"/>
      <c r="K147" s="41"/>
      <c r="L147" s="41"/>
      <c r="M147" s="41"/>
      <c r="N147" s="41"/>
      <c r="O147" s="42"/>
      <c r="P147" s="43"/>
      <c r="Q147" s="43"/>
      <c r="R147" s="39"/>
    </row>
    <row r="148" spans="1:18">
      <c r="A148" s="39"/>
      <c r="B148" s="39"/>
      <c r="C148" s="40"/>
      <c r="D148" s="41"/>
      <c r="E148" s="41"/>
      <c r="F148" s="41"/>
      <c r="G148" s="41"/>
      <c r="H148" s="41"/>
      <c r="I148" s="41"/>
      <c r="J148" s="41"/>
      <c r="K148" s="41"/>
      <c r="L148" s="41"/>
      <c r="M148" s="41"/>
      <c r="N148" s="41"/>
      <c r="O148" s="42"/>
      <c r="P148" s="43"/>
      <c r="Q148" s="43"/>
      <c r="R148" s="39"/>
    </row>
    <row r="149" spans="1:18">
      <c r="A149" s="39"/>
      <c r="B149" s="39"/>
      <c r="C149" s="40"/>
      <c r="D149" s="41"/>
      <c r="E149" s="41"/>
      <c r="F149" s="41"/>
      <c r="G149" s="41"/>
      <c r="H149" s="41"/>
      <c r="I149" s="41"/>
      <c r="J149" s="41"/>
      <c r="K149" s="41"/>
      <c r="L149" s="41"/>
      <c r="M149" s="41"/>
      <c r="N149" s="41"/>
      <c r="O149" s="42"/>
      <c r="P149" s="43"/>
      <c r="Q149" s="43"/>
      <c r="R149" s="39"/>
    </row>
  </sheetData>
  <mergeCells count="5">
    <mergeCell ref="A6:J6"/>
    <mergeCell ref="A1:U1"/>
    <mergeCell ref="A2:U2"/>
    <mergeCell ref="A3:U3"/>
    <mergeCell ref="B122:P126"/>
  </mergeCells>
  <pageMargins left="0.7" right="0.7" top="0.75" bottom="0.75" header="0.3" footer="0.3"/>
  <pageSetup paperSize="9" scale="25" orientation="landscape" r:id="rId1"/>
  <ignoredErrors>
    <ignoredError sqref="H7:H10 H12:H15 H17:H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2019-07-30T08:40:33Z</cp:lastPrinted>
  <dcterms:created xsi:type="dcterms:W3CDTF">2019-06-13T12:49:31Z</dcterms:created>
  <dcterms:modified xsi:type="dcterms:W3CDTF">2019-11-25T08:41:53Z</dcterms:modified>
</cp:coreProperties>
</file>