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Sheet1!$A$1:$O$30</definedName>
  </definedNames>
  <calcPr calcId="124519"/>
</workbook>
</file>

<file path=xl/calcChain.xml><?xml version="1.0" encoding="utf-8"?>
<calcChain xmlns="http://schemas.openxmlformats.org/spreadsheetml/2006/main">
  <c r="F28" i="1"/>
  <c r="F27"/>
  <c r="G27" s="1"/>
  <c r="F26"/>
  <c r="F25"/>
  <c r="F24"/>
  <c r="F23"/>
  <c r="G23" s="1"/>
  <c r="F22"/>
  <c r="F21"/>
  <c r="F20"/>
  <c r="F19"/>
  <c r="G19" s="1"/>
  <c r="F18"/>
  <c r="F17"/>
  <c r="A17"/>
  <c r="A18" s="1"/>
  <c r="A19" s="1"/>
  <c r="A20" s="1"/>
  <c r="A21" s="1"/>
  <c r="A22" s="1"/>
  <c r="A23" s="1"/>
  <c r="A24" s="1"/>
  <c r="A25" s="1"/>
  <c r="A26" s="1"/>
  <c r="A27" s="1"/>
  <c r="A28" s="1"/>
  <c r="F16"/>
  <c r="F12"/>
  <c r="F11"/>
  <c r="G11" s="1"/>
  <c r="F10"/>
  <c r="F9"/>
  <c r="G9" s="1"/>
  <c r="F8"/>
  <c r="F7"/>
  <c r="G7" s="1"/>
  <c r="F6"/>
  <c r="F5"/>
  <c r="G5" s="1"/>
  <c r="G22" l="1"/>
  <c r="G16"/>
  <c r="H16" s="1"/>
  <c r="G18"/>
  <c r="G26"/>
  <c r="G20"/>
  <c r="G28"/>
  <c r="G24"/>
  <c r="H20"/>
  <c r="G6"/>
  <c r="G8"/>
  <c r="G10"/>
  <c r="G12"/>
  <c r="G17"/>
  <c r="G21"/>
  <c r="H22"/>
  <c r="G25"/>
  <c r="H5"/>
  <c r="H7"/>
  <c r="H9"/>
  <c r="H11"/>
  <c r="H19"/>
  <c r="H23"/>
  <c r="H27"/>
  <c r="K9" l="1"/>
  <c r="K16"/>
  <c r="K11"/>
  <c r="K19"/>
  <c r="K5"/>
  <c r="K22"/>
  <c r="K20"/>
  <c r="K23"/>
  <c r="K7"/>
  <c r="K27"/>
  <c r="H26"/>
  <c r="H24"/>
  <c r="H18"/>
  <c r="H28"/>
  <c r="H12"/>
  <c r="H21"/>
  <c r="H10"/>
  <c r="H17"/>
  <c r="H8"/>
  <c r="H25"/>
  <c r="H6"/>
  <c r="K6" l="1"/>
  <c r="K17"/>
  <c r="K21"/>
  <c r="K18"/>
  <c r="K28"/>
  <c r="K26"/>
  <c r="K8"/>
  <c r="K10"/>
  <c r="K25"/>
  <c r="K12"/>
  <c r="K24"/>
  <c r="K13" l="1"/>
  <c r="K29"/>
</calcChain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Author:
</t>
        </r>
      </text>
    </comment>
    <comment ref="A30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<sst xmlns="http://schemas.openxmlformats.org/spreadsheetml/2006/main" count="78" uniqueCount="46">
  <si>
    <t xml:space="preserve">Partija 1 -   Dijagnostički materijal kompatibilan sa aparatom BIOSEN 5140 </t>
  </si>
  <si>
    <t>R. 
Br</t>
  </si>
  <si>
    <t xml:space="preserve">Naziv i opis sredstva </t>
  </si>
  <si>
    <t>Jedinica 
mere</t>
  </si>
  <si>
    <t xml:space="preserve">Količina VMA </t>
  </si>
  <si>
    <t>Količina Novi Sad</t>
  </si>
  <si>
    <t>Ukupna količina za 2017.god</t>
  </si>
  <si>
    <t>Ukupna količina za 2018.god</t>
  </si>
  <si>
    <t>Ukupna količina za 2017. i 2018.god</t>
  </si>
  <si>
    <t>Rok isporuke</t>
  </si>
  <si>
    <t xml:space="preserve">Rok trajanja </t>
  </si>
  <si>
    <t>Klinička hemija, elektroda, referentni materijal, rastvor  ZA ODREĐIVANJE GLUKOZE (2500ml)</t>
  </si>
  <si>
    <t>ml</t>
  </si>
  <si>
    <t>Klinička hemija, višeparametarski kalibratori i standardi, STANDARD ZA GLUKOZU (50x2ml)</t>
  </si>
  <si>
    <t>Klinička hemija, elektroda, referentni materijal, rastvor, KIVETA SA HEMOLIZATOM+KAPILARE</t>
  </si>
  <si>
    <t>set</t>
  </si>
  <si>
    <t>Hematologija, potrošno sredstvo za aparat, rastvor za čišćenje, RASTVOR ZA DEZINFEKCIJU  SISTEMA (5x100µl)</t>
  </si>
  <si>
    <t>Hematologija, potrošno sredstvo za aparat, rastvor za čišćenje RASTVOR ZA UKLANJANJE PROTEINA IZ SISTEMA (5x30µl)</t>
  </si>
  <si>
    <t>Klinička hemija, ostale kontrole, KONTROLA  NORMALNA (25x1ml)</t>
  </si>
  <si>
    <t>Klinička hemija, ostale kontrole, KONTROLA  PATOLOŠKA (25x1ml)</t>
  </si>
  <si>
    <t>Klinička hemija, potrošni materijal za aparat, senzor  ZA MERENJE ŠEĆERA TIP II</t>
  </si>
  <si>
    <t>kom</t>
  </si>
  <si>
    <t>Partija 2 -   Dijagnostički materijal kompatibilan sa analizatorom KRYPTOR</t>
  </si>
  <si>
    <t>Imunohemija, ostali individualni i specifični hormoni,  osetljivi prokalcitonin (set od 3 komponente - CRYPTATE-konjugat , diluent i XL665-konjugat)</t>
  </si>
  <si>
    <t>Imunohemija, ostali individualni i specifični hormoni, kalibrator za osetljivi prokalcitonin (6x0.75ml)</t>
  </si>
  <si>
    <t>Imunohemija, ostali individualni i specifični hormoni, kontrola za osetljivi prokalcitonin  (set od 3 nivoa )</t>
  </si>
  <si>
    <t>Imunohemija, ostali individualni i specifični hormoni,  hromogranin A (set od 3 komponente - CRYPTATE-konjugat , diluent i konjugat)</t>
  </si>
  <si>
    <t xml:space="preserve">Imunohemija, ostali individualni i specifični hormoni, kalibrator za hromogranin A </t>
  </si>
  <si>
    <t xml:space="preserve">Imunohemija, ostali individualni i specifični hormoni, kontrola za hromogranin A </t>
  </si>
  <si>
    <t>pufer (5x65gr)</t>
  </si>
  <si>
    <t>rastvor 1 za rekonstituciju reagensa  (4x200ml)</t>
  </si>
  <si>
    <t>rastvor 2 - za rekonstituciju reagensa   (4x200ml)</t>
  </si>
  <si>
    <t>rastvor 3 - rastvor na bazi natrijum hipohlorita  (4x100ml)</t>
  </si>
  <si>
    <t>rastvor 4 - rastvor za deproteinizaciju aparata  (4x200ml)</t>
  </si>
  <si>
    <t>Brahms reakcione ploče za Kryptor 60 pcs</t>
  </si>
  <si>
    <t>Brahms dilucione čašice za Kryptor 30 pcs</t>
  </si>
  <si>
    <t>PDV  %</t>
  </si>
  <si>
    <t>Proizvođač</t>
  </si>
  <si>
    <t>Zaštićen naziv</t>
  </si>
  <si>
    <t>Ukupna vrednost vrednost bez Pdv-a 2017+2018</t>
  </si>
  <si>
    <t xml:space="preserve">Jedinična cena bez PDV-a </t>
  </si>
  <si>
    <t>Укупно за партију 2</t>
  </si>
  <si>
    <t>Укупно за партију 1</t>
  </si>
  <si>
    <t>Ј.
Mere</t>
  </si>
  <si>
    <t xml:space="preserve">Прилог 6         ОБРАЗАЦ ПОНУДЕ СА СТРУКТУРОМ ЦЕНЕ              
Дијагностички материјал за анализаторе произвођача EKF и BRAHMS-a           
Понуда број _________________ од ____________.2017. године, за јавну набавку број 621/16, (15/17)              
Понуду дајемо: (обавезно заокружити):              а)  самостално б)  са подизвођачем      ц)  заједничка понуда      
 попуњава се и доставља део 6-I и 6-II попуњава се и доставља део 6-I, 6-II и 6-III      попуњава се и доставља део 6-I, 6-IV и 6-V      
</t>
  </si>
  <si>
    <t xml:space="preserve">Понуда важи (најмање 90 дана): ______  дана од дана отварања понуда      
Рок и начин плаћања - 30 дана од дана сваке  испоруке и пријема добра у магацин наручиоца.              
Напомене и евентуалне погодности:          
П   О   Н   У   Ђ   А   Ч  
У _________________________                                                                                                                                                                                                                 
_________________________  
дана _______________________                                                                                                                                                                                                                       
(штампано име и презиме)
________________________  
(пун потпис) 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</si>
</sst>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/>
    <xf numFmtId="0" fontId="2" fillId="2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3" fontId="2" fillId="3" borderId="5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view="pageBreakPreview" zoomScale="60" zoomScaleNormal="70" workbookViewId="0">
      <selection activeCell="H4" sqref="H4"/>
    </sheetView>
  </sheetViews>
  <sheetFormatPr defaultRowHeight="15"/>
  <cols>
    <col min="1" max="1" width="6.28515625" customWidth="1"/>
    <col min="2" max="2" width="24" customWidth="1"/>
    <col min="3" max="3" width="6.7109375" customWidth="1"/>
    <col min="6" max="6" width="14.140625" customWidth="1"/>
    <col min="7" max="7" width="12.28515625" customWidth="1"/>
    <col min="8" max="8" width="14.140625" customWidth="1"/>
    <col min="9" max="9" width="17.5703125" customWidth="1"/>
    <col min="10" max="10" width="23.140625" customWidth="1"/>
    <col min="11" max="11" width="26" customWidth="1"/>
    <col min="12" max="12" width="20.7109375" customWidth="1"/>
    <col min="13" max="13" width="27.28515625" customWidth="1"/>
    <col min="14" max="14" width="26.28515625" customWidth="1"/>
    <col min="15" max="15" width="26.140625" customWidth="1"/>
  </cols>
  <sheetData>
    <row r="1" spans="1:19" ht="123.75" customHeight="1" thickBot="1">
      <c r="A1" s="40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  <c r="P1" s="32"/>
      <c r="Q1" s="32"/>
      <c r="R1" s="32"/>
      <c r="S1" s="32"/>
    </row>
    <row r="2" spans="1:19" ht="15.7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</row>
    <row r="3" spans="1:19" ht="63">
      <c r="A3" s="2" t="s">
        <v>1</v>
      </c>
      <c r="B3" s="2" t="s">
        <v>2</v>
      </c>
      <c r="C3" s="2" t="s">
        <v>43</v>
      </c>
      <c r="D3" s="4" t="s">
        <v>4</v>
      </c>
      <c r="E3" s="5" t="s">
        <v>5</v>
      </c>
      <c r="F3" s="2" t="s">
        <v>6</v>
      </c>
      <c r="G3" s="2" t="s">
        <v>7</v>
      </c>
      <c r="H3" s="2" t="s">
        <v>8</v>
      </c>
      <c r="I3" s="31" t="s">
        <v>40</v>
      </c>
      <c r="J3" s="29" t="s">
        <v>36</v>
      </c>
      <c r="K3" s="28" t="s">
        <v>39</v>
      </c>
      <c r="L3" s="28" t="s">
        <v>37</v>
      </c>
      <c r="M3" s="28" t="s">
        <v>38</v>
      </c>
      <c r="N3" s="2" t="s">
        <v>9</v>
      </c>
      <c r="O3" s="2" t="s">
        <v>10</v>
      </c>
    </row>
    <row r="4" spans="1:19" ht="15.75">
      <c r="A4" s="2">
        <v>1</v>
      </c>
      <c r="B4" s="2">
        <v>2</v>
      </c>
      <c r="C4" s="2">
        <v>3</v>
      </c>
      <c r="D4" s="4">
        <v>4</v>
      </c>
      <c r="E4" s="5">
        <v>5</v>
      </c>
      <c r="F4" s="2">
        <v>6</v>
      </c>
      <c r="G4" s="2">
        <v>7</v>
      </c>
      <c r="H4" s="2">
        <v>8</v>
      </c>
      <c r="I4" s="46">
        <v>9</v>
      </c>
      <c r="J4" s="29">
        <v>10</v>
      </c>
      <c r="K4" s="28">
        <v>11</v>
      </c>
      <c r="L4" s="28">
        <v>12</v>
      </c>
      <c r="M4" s="28">
        <v>13</v>
      </c>
      <c r="N4" s="2">
        <v>14</v>
      </c>
      <c r="O4" s="2">
        <v>15</v>
      </c>
    </row>
    <row r="5" spans="1:19" ht="78.75">
      <c r="A5" s="8">
        <v>1</v>
      </c>
      <c r="B5" s="9" t="s">
        <v>11</v>
      </c>
      <c r="C5" s="2" t="s">
        <v>12</v>
      </c>
      <c r="D5" s="10">
        <v>25000</v>
      </c>
      <c r="E5" s="11">
        <v>12500</v>
      </c>
      <c r="F5" s="12">
        <f t="shared" ref="F5:F12" si="0">D5+E5</f>
        <v>37500</v>
      </c>
      <c r="G5" s="12">
        <f>F5</f>
        <v>37500</v>
      </c>
      <c r="H5" s="12">
        <f t="shared" ref="H5:H12" si="1">F5+G5</f>
        <v>75000</v>
      </c>
      <c r="I5" s="13"/>
      <c r="J5" s="30"/>
      <c r="K5" s="13">
        <f t="shared" ref="K5:K12" si="2">I5*H5</f>
        <v>0</v>
      </c>
      <c r="L5" s="13"/>
      <c r="M5" s="13"/>
      <c r="N5" s="7"/>
      <c r="O5" s="7"/>
    </row>
    <row r="6" spans="1:19" ht="83.25" customHeight="1">
      <c r="A6" s="8">
        <v>2</v>
      </c>
      <c r="B6" s="9" t="s">
        <v>13</v>
      </c>
      <c r="C6" s="2" t="s">
        <v>12</v>
      </c>
      <c r="D6" s="10">
        <v>6000</v>
      </c>
      <c r="E6" s="11">
        <v>1200</v>
      </c>
      <c r="F6" s="12">
        <f t="shared" si="0"/>
        <v>7200</v>
      </c>
      <c r="G6" s="12">
        <f t="shared" ref="G6:G12" si="3">F6</f>
        <v>7200</v>
      </c>
      <c r="H6" s="12">
        <f t="shared" si="1"/>
        <v>14400</v>
      </c>
      <c r="I6" s="13"/>
      <c r="J6" s="30"/>
      <c r="K6" s="13">
        <f t="shared" si="2"/>
        <v>0</v>
      </c>
      <c r="L6" s="13"/>
      <c r="M6" s="13"/>
      <c r="N6" s="7"/>
      <c r="O6" s="7"/>
    </row>
    <row r="7" spans="1:19" ht="94.5">
      <c r="A7" s="8">
        <v>3</v>
      </c>
      <c r="B7" s="9" t="s">
        <v>14</v>
      </c>
      <c r="C7" s="2" t="s">
        <v>15</v>
      </c>
      <c r="D7" s="10">
        <v>81</v>
      </c>
      <c r="E7" s="11">
        <v>12</v>
      </c>
      <c r="F7" s="12">
        <f t="shared" si="0"/>
        <v>93</v>
      </c>
      <c r="G7" s="12">
        <f t="shared" si="3"/>
        <v>93</v>
      </c>
      <c r="H7" s="12">
        <f t="shared" si="1"/>
        <v>186</v>
      </c>
      <c r="I7" s="13"/>
      <c r="J7" s="30"/>
      <c r="K7" s="13">
        <f t="shared" si="2"/>
        <v>0</v>
      </c>
      <c r="L7" s="13"/>
      <c r="M7" s="13"/>
      <c r="N7" s="7"/>
      <c r="O7" s="7"/>
    </row>
    <row r="8" spans="1:19" ht="111.75" customHeight="1">
      <c r="A8" s="8">
        <v>4</v>
      </c>
      <c r="B8" s="9" t="s">
        <v>16</v>
      </c>
      <c r="C8" s="2" t="s">
        <v>12</v>
      </c>
      <c r="D8" s="10">
        <v>2</v>
      </c>
      <c r="E8" s="12"/>
      <c r="F8" s="12">
        <f t="shared" si="0"/>
        <v>2</v>
      </c>
      <c r="G8" s="12">
        <f t="shared" si="3"/>
        <v>2</v>
      </c>
      <c r="H8" s="12">
        <f t="shared" si="1"/>
        <v>4</v>
      </c>
      <c r="I8" s="13"/>
      <c r="J8" s="30"/>
      <c r="K8" s="13">
        <f t="shared" si="2"/>
        <v>0</v>
      </c>
      <c r="L8" s="13"/>
      <c r="M8" s="13"/>
      <c r="N8" s="7"/>
      <c r="O8" s="7"/>
    </row>
    <row r="9" spans="1:19" ht="110.25">
      <c r="A9" s="8">
        <v>5</v>
      </c>
      <c r="B9" s="9" t="s">
        <v>17</v>
      </c>
      <c r="C9" s="2" t="s">
        <v>12</v>
      </c>
      <c r="D9" s="10">
        <v>0.3</v>
      </c>
      <c r="E9" s="12"/>
      <c r="F9" s="12">
        <f t="shared" si="0"/>
        <v>0.3</v>
      </c>
      <c r="G9" s="12">
        <f t="shared" si="3"/>
        <v>0.3</v>
      </c>
      <c r="H9" s="12">
        <f t="shared" si="1"/>
        <v>0.6</v>
      </c>
      <c r="I9" s="13"/>
      <c r="J9" s="30"/>
      <c r="K9" s="13">
        <f t="shared" si="2"/>
        <v>0</v>
      </c>
      <c r="L9" s="13"/>
      <c r="M9" s="13"/>
      <c r="N9" s="7"/>
      <c r="O9" s="7"/>
    </row>
    <row r="10" spans="1:19" ht="47.25">
      <c r="A10" s="8">
        <v>6</v>
      </c>
      <c r="B10" s="9" t="s">
        <v>18</v>
      </c>
      <c r="C10" s="2" t="s">
        <v>12</v>
      </c>
      <c r="D10" s="10">
        <v>875</v>
      </c>
      <c r="E10" s="11">
        <v>200</v>
      </c>
      <c r="F10" s="12">
        <f t="shared" si="0"/>
        <v>1075</v>
      </c>
      <c r="G10" s="12">
        <f t="shared" si="3"/>
        <v>1075</v>
      </c>
      <c r="H10" s="12">
        <f t="shared" si="1"/>
        <v>2150</v>
      </c>
      <c r="I10" s="13"/>
      <c r="J10" s="30"/>
      <c r="K10" s="13">
        <f t="shared" si="2"/>
        <v>0</v>
      </c>
      <c r="L10" s="13"/>
      <c r="M10" s="13"/>
      <c r="N10" s="7"/>
      <c r="O10" s="7"/>
    </row>
    <row r="11" spans="1:19" ht="47.25">
      <c r="A11" s="8">
        <v>7</v>
      </c>
      <c r="B11" s="9" t="s">
        <v>19</v>
      </c>
      <c r="C11" s="2" t="s">
        <v>12</v>
      </c>
      <c r="D11" s="10">
        <v>875</v>
      </c>
      <c r="E11" s="11">
        <v>200</v>
      </c>
      <c r="F11" s="12">
        <f t="shared" si="0"/>
        <v>1075</v>
      </c>
      <c r="G11" s="12">
        <f t="shared" si="3"/>
        <v>1075</v>
      </c>
      <c r="H11" s="12">
        <f t="shared" si="1"/>
        <v>2150</v>
      </c>
      <c r="I11" s="13"/>
      <c r="J11" s="30"/>
      <c r="K11" s="13">
        <f t="shared" si="2"/>
        <v>0</v>
      </c>
      <c r="L11" s="13"/>
      <c r="M11" s="13"/>
      <c r="N11" s="7"/>
      <c r="O11" s="7"/>
    </row>
    <row r="12" spans="1:19" ht="63">
      <c r="A12" s="8">
        <v>8</v>
      </c>
      <c r="B12" s="9" t="s">
        <v>20</v>
      </c>
      <c r="C12" s="2" t="s">
        <v>21</v>
      </c>
      <c r="D12" s="10">
        <v>15</v>
      </c>
      <c r="E12" s="12">
        <v>6</v>
      </c>
      <c r="F12" s="12">
        <f t="shared" si="0"/>
        <v>21</v>
      </c>
      <c r="G12" s="12">
        <f t="shared" si="3"/>
        <v>21</v>
      </c>
      <c r="H12" s="12">
        <f t="shared" si="1"/>
        <v>42</v>
      </c>
      <c r="I12" s="13"/>
      <c r="J12" s="30"/>
      <c r="K12" s="13">
        <f t="shared" si="2"/>
        <v>0</v>
      </c>
      <c r="L12" s="13"/>
      <c r="M12" s="13"/>
      <c r="N12" s="7"/>
      <c r="O12" s="7"/>
    </row>
    <row r="13" spans="1:19" ht="51" customHeight="1">
      <c r="A13" s="8"/>
      <c r="B13" s="14"/>
      <c r="C13" s="8"/>
      <c r="D13" s="15"/>
      <c r="E13" s="16"/>
      <c r="F13" s="8"/>
      <c r="G13" s="8"/>
      <c r="H13" s="8"/>
      <c r="I13" s="6"/>
      <c r="J13" s="13" t="s">
        <v>42</v>
      </c>
      <c r="K13" s="6">
        <f>SUM(K5:K12)</f>
        <v>0</v>
      </c>
      <c r="L13" s="6"/>
      <c r="M13" s="6"/>
      <c r="N13" s="17"/>
      <c r="O13" s="17"/>
    </row>
    <row r="14" spans="1:19" ht="15.75">
      <c r="A14" s="37" t="s">
        <v>22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  <row r="15" spans="1:19" ht="63">
      <c r="A15" s="2" t="s">
        <v>1</v>
      </c>
      <c r="B15" s="2" t="s">
        <v>2</v>
      </c>
      <c r="C15" s="3" t="s">
        <v>3</v>
      </c>
      <c r="D15" s="4" t="s">
        <v>4</v>
      </c>
      <c r="E15" s="5" t="s">
        <v>5</v>
      </c>
      <c r="F15" s="2" t="s">
        <v>6</v>
      </c>
      <c r="G15" s="2" t="s">
        <v>7</v>
      </c>
      <c r="H15" s="2" t="s">
        <v>8</v>
      </c>
      <c r="I15" s="31" t="s">
        <v>40</v>
      </c>
      <c r="J15" s="29" t="s">
        <v>36</v>
      </c>
      <c r="K15" s="28" t="s">
        <v>39</v>
      </c>
      <c r="L15" s="28" t="s">
        <v>37</v>
      </c>
      <c r="M15" s="28" t="s">
        <v>38</v>
      </c>
      <c r="N15" s="7" t="s">
        <v>9</v>
      </c>
      <c r="O15" s="7" t="s">
        <v>10</v>
      </c>
    </row>
    <row r="16" spans="1:19" ht="110.25">
      <c r="A16" s="8">
        <v>1</v>
      </c>
      <c r="B16" s="2" t="s">
        <v>23</v>
      </c>
      <c r="C16" s="2" t="s">
        <v>15</v>
      </c>
      <c r="D16" s="11">
        <v>8</v>
      </c>
      <c r="E16" s="18"/>
      <c r="F16" s="16">
        <f>D16</f>
        <v>8</v>
      </c>
      <c r="G16" s="16">
        <f>F16</f>
        <v>8</v>
      </c>
      <c r="H16" s="16">
        <f>F16+G16</f>
        <v>16</v>
      </c>
      <c r="I16" s="13"/>
      <c r="J16" s="30"/>
      <c r="K16" s="13">
        <f t="shared" ref="K16:K28" si="4">I16*H16</f>
        <v>0</v>
      </c>
      <c r="L16" s="19"/>
      <c r="M16" s="19"/>
      <c r="N16" s="20"/>
      <c r="O16" s="21"/>
    </row>
    <row r="17" spans="1:19" ht="78.75">
      <c r="A17" s="8">
        <f>A16+1</f>
        <v>2</v>
      </c>
      <c r="B17" s="2" t="s">
        <v>24</v>
      </c>
      <c r="C17" s="2" t="s">
        <v>15</v>
      </c>
      <c r="D17" s="11">
        <v>2</v>
      </c>
      <c r="E17" s="22"/>
      <c r="F17" s="16">
        <f t="shared" ref="F17:F28" si="5">D17</f>
        <v>2</v>
      </c>
      <c r="G17" s="16">
        <f t="shared" ref="G17:G28" si="6">F17</f>
        <v>2</v>
      </c>
      <c r="H17" s="16">
        <f t="shared" ref="H17:H28" si="7">F17+G17</f>
        <v>4</v>
      </c>
      <c r="I17" s="13"/>
      <c r="J17" s="30"/>
      <c r="K17" s="13">
        <f t="shared" si="4"/>
        <v>0</v>
      </c>
      <c r="L17" s="19"/>
      <c r="M17" s="19"/>
      <c r="N17" s="7"/>
      <c r="O17" s="21"/>
    </row>
    <row r="18" spans="1:19" ht="88.5" customHeight="1">
      <c r="A18" s="8">
        <f t="shared" ref="A18:A28" si="8">A17+1</f>
        <v>3</v>
      </c>
      <c r="B18" s="2" t="s">
        <v>25</v>
      </c>
      <c r="C18" s="2" t="s">
        <v>15</v>
      </c>
      <c r="D18" s="11">
        <v>2</v>
      </c>
      <c r="E18" s="18"/>
      <c r="F18" s="16">
        <f t="shared" si="5"/>
        <v>2</v>
      </c>
      <c r="G18" s="16">
        <f t="shared" si="6"/>
        <v>2</v>
      </c>
      <c r="H18" s="16">
        <f t="shared" si="7"/>
        <v>4</v>
      </c>
      <c r="I18" s="13"/>
      <c r="J18" s="30"/>
      <c r="K18" s="13">
        <f t="shared" si="4"/>
        <v>0</v>
      </c>
      <c r="L18" s="19"/>
      <c r="M18" s="19"/>
      <c r="N18" s="7"/>
      <c r="O18" s="21"/>
    </row>
    <row r="19" spans="1:19" ht="94.5">
      <c r="A19" s="8">
        <f t="shared" si="8"/>
        <v>4</v>
      </c>
      <c r="B19" s="2" t="s">
        <v>26</v>
      </c>
      <c r="C19" s="2" t="s">
        <v>15</v>
      </c>
      <c r="D19" s="11">
        <v>4</v>
      </c>
      <c r="E19" s="18"/>
      <c r="F19" s="16">
        <f t="shared" si="5"/>
        <v>4</v>
      </c>
      <c r="G19" s="16">
        <f>F19</f>
        <v>4</v>
      </c>
      <c r="H19" s="16">
        <f>F19+G19</f>
        <v>8</v>
      </c>
      <c r="I19" s="13"/>
      <c r="J19" s="30"/>
      <c r="K19" s="13">
        <f t="shared" si="4"/>
        <v>0</v>
      </c>
      <c r="L19" s="19"/>
      <c r="M19" s="19"/>
      <c r="N19" s="7"/>
      <c r="O19" s="21"/>
    </row>
    <row r="20" spans="1:19" ht="63">
      <c r="A20" s="8">
        <f t="shared" si="8"/>
        <v>5</v>
      </c>
      <c r="B20" s="2" t="s">
        <v>27</v>
      </c>
      <c r="C20" s="2" t="s">
        <v>15</v>
      </c>
      <c r="D20" s="11">
        <v>1</v>
      </c>
      <c r="E20" s="18"/>
      <c r="F20" s="16">
        <f t="shared" si="5"/>
        <v>1</v>
      </c>
      <c r="G20" s="16">
        <f>F20</f>
        <v>1</v>
      </c>
      <c r="H20" s="16">
        <f>F20+G20</f>
        <v>2</v>
      </c>
      <c r="I20" s="13"/>
      <c r="J20" s="30"/>
      <c r="K20" s="13">
        <f t="shared" si="4"/>
        <v>0</v>
      </c>
      <c r="L20" s="19"/>
      <c r="M20" s="19"/>
      <c r="N20" s="7"/>
      <c r="O20" s="21"/>
    </row>
    <row r="21" spans="1:19" ht="63">
      <c r="A21" s="8">
        <f t="shared" si="8"/>
        <v>6</v>
      </c>
      <c r="B21" s="2" t="s">
        <v>28</v>
      </c>
      <c r="C21" s="2" t="s">
        <v>15</v>
      </c>
      <c r="D21" s="11">
        <v>2</v>
      </c>
      <c r="E21" s="18"/>
      <c r="F21" s="16">
        <f t="shared" si="5"/>
        <v>2</v>
      </c>
      <c r="G21" s="16">
        <f>F21</f>
        <v>2</v>
      </c>
      <c r="H21" s="16">
        <f>F21+G21</f>
        <v>4</v>
      </c>
      <c r="I21" s="13"/>
      <c r="J21" s="30"/>
      <c r="K21" s="13">
        <f t="shared" si="4"/>
        <v>0</v>
      </c>
      <c r="L21" s="19"/>
      <c r="M21" s="19"/>
      <c r="N21" s="7"/>
      <c r="O21" s="21"/>
    </row>
    <row r="22" spans="1:19" ht="41.25" customHeight="1">
      <c r="A22" s="8">
        <f t="shared" si="8"/>
        <v>7</v>
      </c>
      <c r="B22" s="23" t="s">
        <v>29</v>
      </c>
      <c r="C22" s="2" t="s">
        <v>21</v>
      </c>
      <c r="D22" s="11">
        <v>4</v>
      </c>
      <c r="E22" s="18"/>
      <c r="F22" s="16">
        <f t="shared" si="5"/>
        <v>4</v>
      </c>
      <c r="G22" s="16">
        <f t="shared" si="6"/>
        <v>4</v>
      </c>
      <c r="H22" s="16">
        <f t="shared" si="7"/>
        <v>8</v>
      </c>
      <c r="I22" s="13"/>
      <c r="J22" s="30"/>
      <c r="K22" s="13">
        <f t="shared" si="4"/>
        <v>0</v>
      </c>
      <c r="L22" s="19"/>
      <c r="M22" s="19"/>
      <c r="N22" s="7"/>
      <c r="O22" s="21"/>
    </row>
    <row r="23" spans="1:19" ht="31.5">
      <c r="A23" s="8">
        <f t="shared" si="8"/>
        <v>8</v>
      </c>
      <c r="B23" s="23" t="s">
        <v>30</v>
      </c>
      <c r="C23" s="2" t="s">
        <v>21</v>
      </c>
      <c r="D23" s="11">
        <v>2</v>
      </c>
      <c r="E23" s="18"/>
      <c r="F23" s="16">
        <f t="shared" si="5"/>
        <v>2</v>
      </c>
      <c r="G23" s="16">
        <f t="shared" si="6"/>
        <v>2</v>
      </c>
      <c r="H23" s="16">
        <f t="shared" si="7"/>
        <v>4</v>
      </c>
      <c r="I23" s="13"/>
      <c r="J23" s="30"/>
      <c r="K23" s="13">
        <f t="shared" si="4"/>
        <v>0</v>
      </c>
      <c r="L23" s="19"/>
      <c r="M23" s="19"/>
      <c r="N23" s="7"/>
      <c r="O23" s="21"/>
    </row>
    <row r="24" spans="1:19" ht="47.25">
      <c r="A24" s="8">
        <f t="shared" si="8"/>
        <v>9</v>
      </c>
      <c r="B24" s="23" t="s">
        <v>31</v>
      </c>
      <c r="C24" s="2" t="s">
        <v>21</v>
      </c>
      <c r="D24" s="11">
        <v>2</v>
      </c>
      <c r="E24" s="18"/>
      <c r="F24" s="16">
        <f t="shared" si="5"/>
        <v>2</v>
      </c>
      <c r="G24" s="16">
        <f t="shared" si="6"/>
        <v>2</v>
      </c>
      <c r="H24" s="16">
        <f t="shared" si="7"/>
        <v>4</v>
      </c>
      <c r="I24" s="13"/>
      <c r="J24" s="30"/>
      <c r="K24" s="13">
        <f t="shared" si="4"/>
        <v>0</v>
      </c>
      <c r="L24" s="19"/>
      <c r="M24" s="19"/>
      <c r="N24" s="7"/>
      <c r="O24" s="21"/>
    </row>
    <row r="25" spans="1:19" ht="47.25">
      <c r="A25" s="8">
        <f>A24+1</f>
        <v>10</v>
      </c>
      <c r="B25" s="23" t="s">
        <v>32</v>
      </c>
      <c r="C25" s="2" t="s">
        <v>21</v>
      </c>
      <c r="D25" s="11">
        <v>2</v>
      </c>
      <c r="E25" s="18"/>
      <c r="F25" s="16">
        <f t="shared" si="5"/>
        <v>2</v>
      </c>
      <c r="G25" s="16">
        <f t="shared" si="6"/>
        <v>2</v>
      </c>
      <c r="H25" s="16">
        <f t="shared" si="7"/>
        <v>4</v>
      </c>
      <c r="I25" s="13"/>
      <c r="J25" s="30"/>
      <c r="K25" s="13">
        <f t="shared" si="4"/>
        <v>0</v>
      </c>
      <c r="L25" s="19"/>
      <c r="M25" s="19"/>
      <c r="N25" s="20"/>
      <c r="O25" s="21"/>
    </row>
    <row r="26" spans="1:19" ht="47.25">
      <c r="A26" s="8">
        <f t="shared" si="8"/>
        <v>11</v>
      </c>
      <c r="B26" s="23" t="s">
        <v>33</v>
      </c>
      <c r="C26" s="2" t="s">
        <v>21</v>
      </c>
      <c r="D26" s="11">
        <v>2</v>
      </c>
      <c r="E26" s="18"/>
      <c r="F26" s="16">
        <f t="shared" si="5"/>
        <v>2</v>
      </c>
      <c r="G26" s="16">
        <f t="shared" si="6"/>
        <v>2</v>
      </c>
      <c r="H26" s="16">
        <f t="shared" si="7"/>
        <v>4</v>
      </c>
      <c r="I26" s="13"/>
      <c r="J26" s="30"/>
      <c r="K26" s="13">
        <f t="shared" si="4"/>
        <v>0</v>
      </c>
      <c r="L26" s="19"/>
      <c r="M26" s="19"/>
      <c r="N26" s="7"/>
      <c r="O26" s="21"/>
    </row>
    <row r="27" spans="1:19" ht="31.5">
      <c r="A27" s="8">
        <f t="shared" si="8"/>
        <v>12</v>
      </c>
      <c r="B27" s="24" t="s">
        <v>34</v>
      </c>
      <c r="C27" s="25" t="s">
        <v>21</v>
      </c>
      <c r="D27" s="26">
        <v>2</v>
      </c>
      <c r="E27" s="18"/>
      <c r="F27" s="16">
        <f t="shared" si="5"/>
        <v>2</v>
      </c>
      <c r="G27" s="16">
        <f t="shared" si="6"/>
        <v>2</v>
      </c>
      <c r="H27" s="16">
        <f t="shared" si="7"/>
        <v>4</v>
      </c>
      <c r="I27" s="13"/>
      <c r="J27" s="30"/>
      <c r="K27" s="13">
        <f t="shared" si="4"/>
        <v>0</v>
      </c>
      <c r="L27" s="19"/>
      <c r="M27" s="19"/>
      <c r="N27" s="7"/>
      <c r="O27" s="21"/>
    </row>
    <row r="28" spans="1:19" ht="31.5">
      <c r="A28" s="8">
        <f t="shared" si="8"/>
        <v>13</v>
      </c>
      <c r="B28" s="24" t="s">
        <v>35</v>
      </c>
      <c r="C28" s="25" t="s">
        <v>21</v>
      </c>
      <c r="D28" s="26">
        <v>2</v>
      </c>
      <c r="E28" s="18"/>
      <c r="F28" s="16">
        <f t="shared" si="5"/>
        <v>2</v>
      </c>
      <c r="G28" s="16">
        <f t="shared" si="6"/>
        <v>2</v>
      </c>
      <c r="H28" s="16">
        <f t="shared" si="7"/>
        <v>4</v>
      </c>
      <c r="I28" s="13"/>
      <c r="J28" s="30"/>
      <c r="K28" s="13">
        <f t="shared" si="4"/>
        <v>0</v>
      </c>
      <c r="L28" s="19"/>
      <c r="M28" s="19"/>
      <c r="N28" s="7"/>
      <c r="O28" s="21"/>
    </row>
    <row r="29" spans="1:19" ht="15.75">
      <c r="A29" s="27"/>
      <c r="B29" s="27"/>
      <c r="C29" s="27"/>
      <c r="D29" s="27"/>
      <c r="E29" s="27"/>
      <c r="F29" s="27"/>
      <c r="G29" s="27"/>
      <c r="H29" s="27"/>
      <c r="I29" s="13"/>
      <c r="J29" s="13" t="s">
        <v>41</v>
      </c>
      <c r="K29" s="13">
        <f>SUM(K16:K28)</f>
        <v>0</v>
      </c>
      <c r="L29" s="19"/>
      <c r="M29" s="19"/>
      <c r="N29" s="27"/>
      <c r="O29" s="27"/>
    </row>
    <row r="30" spans="1:19" ht="253.5" customHeight="1">
      <c r="A30" s="43" t="s">
        <v>45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33"/>
      <c r="Q30" s="33"/>
      <c r="R30" s="33"/>
      <c r="S30" s="33"/>
    </row>
    <row r="31" spans="1:19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protectedRanges>
    <protectedRange sqref="E8:E9 E12:E13" name="Range1_66_1_2"/>
    <protectedRange sqref="E5:E6" name="Range1_64_1_2"/>
    <protectedRange sqref="E7" name="Range1_6_9_2"/>
    <protectedRange sqref="E10:E11" name="Range1_75_1_2"/>
  </protectedRanges>
  <mergeCells count="4">
    <mergeCell ref="A2:O2"/>
    <mergeCell ref="A14:O14"/>
    <mergeCell ref="A1:O1"/>
    <mergeCell ref="A30:O30"/>
  </mergeCells>
  <pageMargins left="0.7" right="0.7" top="0.75" bottom="0.75" header="0.3" footer="0.3"/>
  <pageSetup paperSize="9" scale="43" orientation="landscape" r:id="rId1"/>
  <rowBreaks count="1" manualBreakCount="1">
    <brk id="1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2017-03-06T16:40:27Z</dcterms:modified>
</cp:coreProperties>
</file>