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720" windowHeight="9060"/>
  </bookViews>
  <sheets>
    <sheet name="Sheet1" sheetId="1" r:id="rId1"/>
  </sheets>
  <calcPr calcId="12451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c r="H18"/>
  <c r="H19"/>
  <c r="H20"/>
  <c r="H21"/>
  <c r="H22"/>
  <c r="H23"/>
  <c r="H24"/>
  <c r="H25"/>
  <c r="H26"/>
  <c r="H27"/>
  <c r="H28"/>
  <c r="H16"/>
  <c r="H6"/>
  <c r="H7"/>
  <c r="H9"/>
  <c r="H10"/>
  <c r="H11"/>
  <c r="H12"/>
  <c r="H13"/>
  <c r="H14"/>
  <c r="H15"/>
  <c r="H5"/>
  <c r="H8" s="1"/>
  <c r="H29" l="1"/>
  <c r="I28"/>
  <c r="G28"/>
  <c r="I27"/>
  <c r="G27"/>
  <c r="I26"/>
  <c r="G26"/>
  <c r="I25"/>
  <c r="G25"/>
  <c r="I24"/>
  <c r="G24"/>
  <c r="I23"/>
  <c r="G23"/>
  <c r="I22"/>
  <c r="G22"/>
  <c r="G21"/>
  <c r="I21"/>
  <c r="G20"/>
  <c r="I20"/>
  <c r="G19"/>
  <c r="I19"/>
  <c r="G18"/>
  <c r="I18"/>
  <c r="G17"/>
  <c r="I17"/>
  <c r="G16"/>
  <c r="I16"/>
  <c r="E15" l="1"/>
  <c r="G9" l="1"/>
  <c r="E9"/>
  <c r="I9" s="1"/>
  <c r="E14"/>
  <c r="E13"/>
  <c r="E12"/>
  <c r="E11"/>
  <c r="E10"/>
  <c r="E7"/>
  <c r="E6"/>
  <c r="E5"/>
  <c r="I15" l="1"/>
  <c r="I14"/>
  <c r="I13"/>
  <c r="I12"/>
  <c r="I11"/>
  <c r="I10"/>
  <c r="I7"/>
  <c r="I6"/>
  <c r="G15"/>
  <c r="G14"/>
  <c r="G13"/>
  <c r="G12"/>
  <c r="G11"/>
  <c r="G10"/>
  <c r="G7"/>
  <c r="G6"/>
  <c r="G5"/>
  <c r="G8" s="1"/>
  <c r="G29" s="1"/>
  <c r="I5"/>
  <c r="I8" s="1"/>
  <c r="I29" s="1"/>
</calcChain>
</file>

<file path=xl/sharedStrings.xml><?xml version="1.0" encoding="utf-8"?>
<sst xmlns="http://schemas.openxmlformats.org/spreadsheetml/2006/main" count="40" uniqueCount="40">
  <si>
    <t>Назив/опис средства</t>
  </si>
  <si>
    <t>Јединична цена (без ПДВа)</t>
  </si>
  <si>
    <t>ПДВ у %</t>
  </si>
  <si>
    <t>ВМА Београд 2018 година</t>
  </si>
  <si>
    <t>ВМА Београд 2019 година</t>
  </si>
  <si>
    <t>Укупна вредност за 2018 и 2019 годину без ПДВа</t>
  </si>
  <si>
    <t>Редни број</t>
  </si>
  <si>
    <t>1.</t>
  </si>
  <si>
    <t>Transkateterna aortna valvula sa sistemom za isporuku i kompresionim sistemom</t>
  </si>
  <si>
    <t>1. Srcana Valvula: Perkutana valvula, samošireća, okvir od nitinola, vidljiva pod fluoroskopijom, trolisna, supra anularna funkcija, intra anularna implantacija, da pokriva prirodni anulus 20mm do 29mm. Tri načina implantacije: transfemoralno , preko subklavije i direktno kroz aortu.</t>
  </si>
  <si>
    <t>2. Kateter za uvodjenje bioloske valvule: 18 Fr ili manji kateter za uvođenje valvule, može se koristiti za sva tri načina implantacije, dizjaniran tako da omogućuje kontrolisano i postepeno otpuštanje valvule.</t>
  </si>
  <si>
    <t>3. Kompresioni sistem : Kompresioni sistem koji omogućuje da se valvula lakše postavi na kateter za uvođenje - krioimerzioni, bikonični.</t>
  </si>
  <si>
    <t>Укупна вредност за 2018годину без ПДВа</t>
  </si>
  <si>
    <t>Femoralni uvodnik u setu:, Uvodnik dimenzija 6F; 6,5F; 7F 7,5F. Set sadrži Uvodnik,Dilatator, Žicu vodič 0,035'', 50cm ili 0,038'', 50cm, angiografsku iglu
18G, 7cm</t>
  </si>
  <si>
    <t>Špric za ubrizgavanje kontrasta, sa rotirajućom valvulom, zapremine 6ml, 8ml, 10ml, 12ml, 20ml</t>
  </si>
  <si>
    <t xml:space="preserve">Set za administraciju fluida: Linija za kontrastno sredstvo sa spajkom i klemom, velikom unutrašnjeg lumena, dužine 120-130 cm </t>
  </si>
  <si>
    <t>Špric za PTCA, sa manometrom pritiska 0d 30 atm, sa insercionom iglom za žicu, rotatorom i automatskom Y-valvulom i RXP, sa dugmetom za brzu deflaciju od 25atm</t>
  </si>
  <si>
    <t>Balon kateteri za valvuloplastiku, nominalnog dijametra balona 15, 16, 18, 20, 23, 25, 28, 30, 35, dužina balona 25, 40, 45, 50, 60 , nominalnog pritiska 2,5atm, RBP 5atm, dužine katetera 110cm</t>
  </si>
  <si>
    <t>Uvodnik za TAVI 18F</t>
  </si>
  <si>
    <t>Koronarni stent izrađen od legure kobalt-hrom, debljine strata manjeg ili jednako 65 mikrona, sa biodegradabilnim polimerom i imunosupresivnim lekom koji zaustavlja progresiju ćelijskog ciklusa inhibicijom mTOR-a (rapamicin ili derivati), različite širine proksimalnog i distalnog dela stenta,  za dugačke lezije, dužina od 30-60mm. Dimenzije po zahtevu krajnjeg korisnika posle potpisivanja ugovora</t>
  </si>
  <si>
    <t>Standardni dilatator dužine 20 cm, promera od 6 do 14 F sa hidrofilnim premazom, kompatibilni sa vodič zicom 0,038 inča. Dimenzije po zahtevu naručioca.</t>
  </si>
  <si>
    <t>Kateter pigtail univerzalni drenažni za drenažu abcesa, eksternu bilijarnu drenažu i nefrostome, od mekog materijala otpornog na kinking, sa hidrofilnim premazom, locking mehanizmom, pet bočnih rupa i vrhom za lakše savladavanje otpora. Dolazi sa troakar stiletom promera 18 G i stiff kanilom. Dimenzija od 8,5 F do 14 F, dužine 25cm. Dimenzije po zahtevu naručioca</t>
  </si>
  <si>
    <t>Kateter pigtail univerzalni drenažni za drenažu abcesa, eksternu bilijarnu drenažu i nefrostome, od mekog materijala otpornog na kinking, sa hidrofilnim premazom, locking mehanizmom  i vrhom za lakše savladavanje otpora. Dolazi sa stiff kanilom. Dimenzija od 8 F do 14 F, dužine najmanje 25cm. Dimenzije po zahtevu.</t>
  </si>
  <si>
    <t>Set za nefrostomiju: kateter dužine 30 cm sa 6 bočnih rupa, sa dvodelnom iglom za punkciju sa ehogenim vrhom dijametra 17,5G, dužine 20cm,  vodič sajlom 0,035 inča, dužine 80cm, dvodelnim radioopaknim dilatatorom sa split sheat  i adapterom za drenažnu kesu tipa LL. Veličine od 8 do 10 F. Dimenzije po zahtevu naručioca.</t>
  </si>
  <si>
    <t>Ureteralni stent za spoljašnju i unutrašnju drenažu urina od mekog materijala otpornog na kinking, sa locking mehanizmom, hidrofilnim premazom, dijametra 8,5 F ili 10.2 F kompatibilan sa vodič sajlom 0,035 inča distance izmedju pigtailova  od 20 do 28 cm sa dva radioopakna markera neposredno proksimalno od oba kraja, montiran na sistem za postavljanje koji se sastoji od pozicionera i uvodnog katetera. Dimenzije po zahtevu naručioca.</t>
  </si>
  <si>
    <t>Bilijarna endoproteza spoljno unutrašnja – bilijarni drenažni kateter za spoljašnju i unutrašnju drenažu sadrži, bilijarni drenažni kateter promera 8,5 F ili 10,2F, dužine 40 cm, sa 32 bočne rupe, sa locking mehanizmom, sa hidrofilnim premazom, sa radioopaktnim markerom na 1 cm proksimalno od najproksimalnije bočne rupe kompatibilan sa vodič sajlom 0,038 inča, i dve stiffening kanile. Dimenzije po zahtevu naručioca.</t>
  </si>
  <si>
    <t>Chiba igle za biopsiju mekih tkiva, dimenzije 22G do 25G, sa ehogenim vrhom, dužine 10-20cm. Dimenzije po zahtevu .</t>
  </si>
  <si>
    <t>Vodič sajla 0,035 inča dužine 150cm, omotač sa PTFE premazom, na jednom kraju sa mekanim pravim a na drugom kraju sa mekanim J vrhom</t>
  </si>
  <si>
    <t>Vodič sajla tvrda dijametra 0,035 inča, dužine 150cm anguliranog vrha, distalno 25 cm hidrofilni premaz, omotac sa PTFE premazom, dugačkog konusa.</t>
  </si>
  <si>
    <t>Stent bilijarni samoekspandirajući od nitinola. Sa tantalijumskim radioopaknim markerima, otvorene konstrukcije  ćelija, kompatibilan sa vodič  žicom 0,035 inča, montiran na sistem za postavljanje promera 6F za transhepatično plasiranje. Dimenzije 10mm x 80mm x 80cm.</t>
  </si>
  <si>
    <t>Balon kateter za dilataciju OTW sistem, pogodan za postdilataciju, dužina katetera 80 cm, dvostrukog lumena, sa dva markera, kompatibilan sa uvodnikom 6F, kompatibilan sa vodič sajlom 0.035 inča , dimenzije 9mm x 80mm x 80cm.</t>
  </si>
  <si>
    <t>Sistem za biopsiju mekih tkiva za jednokratnu upotrebu, sa sistemom giljotine i oprugom, centimetarskom kanilom sa stoperom, podesiv za dve veličine uzorka, sa eho markerom, dimenzije 20G, dužine 15-20cm. Dimenzije po zahtevu naručioca.</t>
  </si>
  <si>
    <t>Indeflator sa mogućnošću postizanja pritiska 35 atmosfera sa RX špricem u setu</t>
  </si>
  <si>
    <t>Укупна вредност за 2019годину без ПДВа</t>
  </si>
  <si>
    <t xml:space="preserve">Прилог 6    
Материјал за ангиографију и ангиопластику  за потребе Војномедицинске академије           
Понуда број _________________ од ____________.2018. године, за јавну набавку број 518/17 (136/18),               
Понуду дајемо: (обавезно заокружити):              а)  самостално б)  са подизвођачем      ц)  заједничка понуда      
 попуњава се и доставља део 6-I и 6-II попуњава се и доставља део 6-I, 6-II и 6-III      попуњава се и доставља део 6-I, 6-IV и 6-V      </t>
  </si>
  <si>
    <t xml:space="preserve">Понуда важи (најмање 90 дана):     ______  дана од дана отварања понуда   
Рок испоруке _____ дана (најдуже 15 дана) од дана пријема позива    _x000D_
Рок трајања/употребе/стерилности _____________ (најамње 50%/12месеци) на дан сваке испоруке 
Рок и начин плаћања - 30 дана од дана сваке  испоруке  партије и пријема добра у магацин наручиоца.              _x000D_
Напомене и евентуалне погодности:     
 _x000D_    П   О   Н   У   Ђ   А   Ч  _x000D_
                   У _________________      дана     
          (штампано име и презиме)  _x000D_
          _x000D_  
      _________________________  _x000D_
                   (пун потпис)  _x000D_
                       </t>
  </si>
  <si>
    <t xml:space="preserve">Произвођач </t>
  </si>
  <si>
    <t>Заштићен назив</t>
  </si>
  <si>
    <t>УКУПНО ЗА ПАРТИЈУ 1</t>
  </si>
  <si>
    <t>УКУПНО за 18/19 годину</t>
  </si>
</sst>
</file>

<file path=xl/styles.xml><?xml version="1.0" encoding="utf-8"?>
<styleSheet xmlns="http://schemas.openxmlformats.org/spreadsheetml/2006/main">
  <fonts count="16">
    <font>
      <sz val="11"/>
      <color theme="1"/>
      <name val="Calibri"/>
      <family val="2"/>
      <charset val="238"/>
      <scheme val="minor"/>
    </font>
    <font>
      <sz val="9"/>
      <color theme="1"/>
      <name val="Times New Roman"/>
      <family val="1"/>
      <charset val="238"/>
    </font>
    <font>
      <sz val="11"/>
      <color theme="1"/>
      <name val="Calibri"/>
      <family val="2"/>
      <scheme val="minor"/>
    </font>
    <font>
      <b/>
      <sz val="9"/>
      <color theme="1"/>
      <name val="Times New Roman"/>
      <family val="1"/>
      <charset val="238"/>
    </font>
    <font>
      <b/>
      <sz val="9"/>
      <name val="Times New Roman"/>
      <family val="1"/>
      <charset val="238"/>
    </font>
    <font>
      <sz val="11"/>
      <color theme="1"/>
      <name val="Times New Roman"/>
      <family val="1"/>
      <charset val="238"/>
    </font>
    <font>
      <b/>
      <sz val="11"/>
      <color theme="1"/>
      <name val="Times New Roman"/>
      <family val="1"/>
      <charset val="238"/>
    </font>
    <font>
      <b/>
      <sz val="11"/>
      <color theme="1"/>
      <name val="Times New Roman"/>
      <family val="1"/>
    </font>
    <font>
      <sz val="10"/>
      <name val="Times New Roman"/>
      <family val="1"/>
    </font>
    <font>
      <sz val="10"/>
      <color theme="1"/>
      <name val="Times New Roman"/>
      <family val="1"/>
      <charset val="238"/>
    </font>
    <font>
      <sz val="10"/>
      <color theme="1"/>
      <name val="Calibri"/>
      <family val="2"/>
      <charset val="238"/>
      <scheme val="minor"/>
    </font>
    <font>
      <sz val="10"/>
      <name val="Times New Roman"/>
      <family val="1"/>
      <charset val="238"/>
    </font>
    <font>
      <b/>
      <sz val="10"/>
      <color theme="1"/>
      <name val="Times New Roman"/>
      <family val="1"/>
      <charset val="238"/>
    </font>
    <font>
      <b/>
      <sz val="10"/>
      <name val="Times New Roman"/>
      <family val="1"/>
      <charset val="204"/>
    </font>
    <font>
      <sz val="10"/>
      <color rgb="FF26282A"/>
      <name val="Times New Roman"/>
      <family val="1"/>
      <charset val="238"/>
    </font>
    <font>
      <sz val="10"/>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4">
    <xf numFmtId="0" fontId="0" fillId="0" borderId="0" xfId="0"/>
    <xf numFmtId="0" fontId="1" fillId="0" borderId="0" xfId="0" applyFont="1" applyAlignment="1">
      <alignment wrapText="1"/>
    </xf>
    <xf numFmtId="0" fontId="1"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wrapText="1"/>
    </xf>
    <xf numFmtId="4" fontId="1" fillId="0" borderId="1" xfId="0" applyNumberFormat="1" applyFont="1" applyBorder="1" applyAlignment="1">
      <alignment horizontal="center" vertical="center"/>
    </xf>
    <xf numFmtId="4" fontId="4" fillId="0" borderId="1" xfId="1"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xf numFmtId="3" fontId="5" fillId="0" borderId="0" xfId="0" applyNumberFormat="1" applyFont="1" applyAlignment="1">
      <alignment vertical="center"/>
    </xf>
    <xf numFmtId="3" fontId="5" fillId="0" borderId="0" xfId="0" applyNumberFormat="1" applyFont="1"/>
    <xf numFmtId="3" fontId="6" fillId="0" borderId="0" xfId="0" applyNumberFormat="1" applyFont="1" applyAlignment="1">
      <alignment vertical="center"/>
    </xf>
    <xf numFmtId="3" fontId="6" fillId="0" borderId="0" xfId="0" applyNumberFormat="1" applyFont="1"/>
    <xf numFmtId="0" fontId="3" fillId="0" borderId="0" xfId="0" applyFont="1" applyAlignment="1"/>
    <xf numFmtId="0" fontId="1"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alignment vertical="center"/>
    </xf>
    <xf numFmtId="3" fontId="1" fillId="0" borderId="0" xfId="0" applyNumberFormat="1" applyFont="1" applyBorder="1" applyAlignment="1">
      <alignment vertical="center"/>
    </xf>
    <xf numFmtId="4" fontId="4" fillId="0" borderId="0" xfId="1" applyNumberFormat="1" applyFont="1" applyFill="1" applyBorder="1" applyAlignment="1">
      <alignment horizontal="center" vertical="center" wrapText="1"/>
    </xf>
    <xf numFmtId="3" fontId="3" fillId="0" borderId="0" xfId="0" applyNumberFormat="1" applyFont="1" applyBorder="1" applyAlignment="1">
      <alignment horizontal="center" vertical="center"/>
    </xf>
    <xf numFmtId="9" fontId="1" fillId="0" borderId="0" xfId="0" applyNumberFormat="1" applyFont="1" applyBorder="1" applyAlignment="1">
      <alignment horizontal="center" vertical="center"/>
    </xf>
    <xf numFmtId="0" fontId="5" fillId="0" borderId="0" xfId="0" applyFont="1" applyAlignment="1">
      <alignment readingOrder="1"/>
    </xf>
    <xf numFmtId="3" fontId="1" fillId="0" borderId="0" xfId="0" applyNumberFormat="1" applyFont="1" applyBorder="1" applyAlignment="1">
      <alignment horizontal="center" vertical="center"/>
    </xf>
    <xf numFmtId="0" fontId="7" fillId="0" borderId="0" xfId="0" applyFont="1"/>
    <xf numFmtId="4" fontId="1" fillId="0" borderId="1" xfId="0" applyNumberFormat="1" applyFont="1" applyBorder="1" applyAlignment="1">
      <alignment vertical="center"/>
    </xf>
    <xf numFmtId="4" fontId="3" fillId="0" borderId="1" xfId="0" applyNumberFormat="1" applyFont="1" applyBorder="1" applyAlignment="1">
      <alignment horizontal="center" vertical="center"/>
    </xf>
    <xf numFmtId="0" fontId="6" fillId="0" borderId="0" xfId="0" applyFont="1"/>
    <xf numFmtId="0" fontId="1" fillId="0" borderId="1" xfId="0" applyFont="1" applyBorder="1" applyAlignment="1">
      <alignment horizontal="center" vertical="center"/>
    </xf>
    <xf numFmtId="0" fontId="6" fillId="0" borderId="0" xfId="0" applyFont="1"/>
    <xf numFmtId="3" fontId="6" fillId="0" borderId="0" xfId="0" applyNumberFormat="1" applyFont="1" applyAlignment="1">
      <alignment horizontal="center" vertical="center"/>
    </xf>
    <xf numFmtId="0"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xf numFmtId="0" fontId="9" fillId="0" borderId="1" xfId="0" applyFont="1" applyBorder="1" applyAlignment="1">
      <alignment horizontal="center" vertical="center" textRotation="90" readingOrder="1"/>
    </xf>
    <xf numFmtId="0" fontId="11" fillId="0" borderId="1" xfId="0" applyFont="1" applyFill="1" applyBorder="1" applyAlignment="1">
      <alignment horizontal="center" vertical="center" wrapText="1" readingOrder="1"/>
    </xf>
    <xf numFmtId="3" fontId="11" fillId="0" borderId="1" xfId="0" applyNumberFormat="1" applyFont="1" applyFill="1" applyBorder="1" applyAlignment="1">
      <alignment horizontal="center" vertical="center" wrapText="1" readingOrder="1"/>
    </xf>
    <xf numFmtId="4" fontId="11" fillId="0" borderId="1" xfId="0" applyNumberFormat="1" applyFont="1" applyFill="1" applyBorder="1" applyAlignment="1">
      <alignment horizontal="center" vertical="center" wrapText="1" readingOrder="1"/>
    </xf>
    <xf numFmtId="0" fontId="11" fillId="0" borderId="1" xfId="0" applyNumberFormat="1" applyFont="1" applyFill="1" applyBorder="1" applyAlignment="1">
      <alignment horizontal="center" vertical="center" wrapText="1" readingOrder="1"/>
    </xf>
    <xf numFmtId="0" fontId="9" fillId="0" borderId="1" xfId="0" applyFont="1" applyBorder="1" applyAlignment="1">
      <alignment horizontal="center" vertical="center" readingOrder="1"/>
    </xf>
    <xf numFmtId="0" fontId="9" fillId="0" borderId="1" xfId="0" applyFont="1" applyBorder="1" applyAlignment="1">
      <alignment horizontal="center" vertical="center"/>
    </xf>
    <xf numFmtId="0" fontId="12" fillId="0" borderId="1" xfId="0" applyFont="1" applyBorder="1" applyAlignment="1">
      <alignment vertical="center" wrapText="1"/>
    </xf>
    <xf numFmtId="0" fontId="9" fillId="0" borderId="1" xfId="0" applyFont="1" applyBorder="1" applyAlignment="1">
      <alignment vertical="center"/>
    </xf>
    <xf numFmtId="3" fontId="9" fillId="0" borderId="1" xfId="0" applyNumberFormat="1" applyFont="1" applyBorder="1" applyAlignment="1">
      <alignment vertical="center"/>
    </xf>
    <xf numFmtId="0" fontId="9" fillId="0" borderId="1" xfId="0" applyFont="1" applyBorder="1"/>
    <xf numFmtId="3" fontId="9" fillId="0" borderId="1" xfId="0" applyNumberFormat="1" applyFont="1" applyBorder="1"/>
    <xf numFmtId="0" fontId="9" fillId="0" borderId="1" xfId="0" applyFont="1" applyBorder="1" applyAlignment="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 fontId="11" fillId="0" borderId="1" xfId="1" applyNumberFormat="1" applyFont="1" applyFill="1" applyBorder="1" applyAlignment="1">
      <alignment horizontal="center" vertical="center" wrapText="1"/>
    </xf>
    <xf numFmtId="4"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wrapText="1"/>
    </xf>
    <xf numFmtId="4" fontId="13" fillId="0" borderId="1" xfId="1" applyNumberFormat="1" applyFont="1" applyFill="1" applyBorder="1" applyAlignment="1">
      <alignment horizontal="center" vertical="center" wrapText="1"/>
    </xf>
    <xf numFmtId="0" fontId="9" fillId="0" borderId="1" xfId="0" applyFont="1" applyBorder="1" applyAlignment="1">
      <alignment horizontal="left"/>
    </xf>
    <xf numFmtId="0" fontId="14" fillId="0" borderId="1" xfId="0" applyFont="1" applyBorder="1" applyAlignment="1">
      <alignment horizontal="left" vertical="center" wrapText="1"/>
    </xf>
    <xf numFmtId="4" fontId="9" fillId="0" borderId="1" xfId="0" applyNumberFormat="1"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wrapText="1"/>
    </xf>
    <xf numFmtId="0" fontId="15" fillId="0" borderId="1" xfId="0" applyFont="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3"/>
  <sheetViews>
    <sheetView tabSelected="1" workbookViewId="0">
      <selection activeCell="F5" sqref="F5"/>
    </sheetView>
  </sheetViews>
  <sheetFormatPr defaultColWidth="8.85546875" defaultRowHeight="15"/>
  <cols>
    <col min="1" max="1" width="5.42578125" style="9" customWidth="1"/>
    <col min="2" max="2" width="41.140625" style="1" customWidth="1"/>
    <col min="3" max="3" width="7.42578125" style="3" customWidth="1"/>
    <col min="4" max="4" width="7" style="3" customWidth="1"/>
    <col min="5" max="5" width="9" style="3" customWidth="1"/>
    <col min="6" max="6" width="16.42578125" style="11" customWidth="1"/>
    <col min="7" max="7" width="14.7109375" style="10" customWidth="1"/>
    <col min="8" max="8" width="13.5703125" style="10" customWidth="1"/>
    <col min="9" max="9" width="13.85546875" style="12" customWidth="1"/>
    <col min="10" max="10" width="7.28515625" style="2" customWidth="1"/>
    <col min="11" max="11" width="19.42578125" style="12" customWidth="1"/>
    <col min="12" max="12" width="21" style="12" customWidth="1"/>
    <col min="13" max="16384" width="8.85546875" style="10"/>
  </cols>
  <sheetData>
    <row r="1" spans="1:12" ht="147" customHeight="1">
      <c r="A1" s="35" t="s">
        <v>34</v>
      </c>
      <c r="B1" s="36"/>
      <c r="C1" s="36"/>
      <c r="D1" s="36"/>
      <c r="E1" s="36"/>
      <c r="F1" s="36"/>
      <c r="G1" s="36"/>
      <c r="H1" s="36"/>
      <c r="I1" s="36"/>
      <c r="J1" s="36"/>
      <c r="K1" s="36"/>
      <c r="L1" s="36"/>
    </row>
    <row r="2" spans="1:12" s="23" customFormat="1" ht="87" customHeight="1">
      <c r="A2" s="37" t="s">
        <v>6</v>
      </c>
      <c r="B2" s="38" t="s">
        <v>0</v>
      </c>
      <c r="C2" s="38" t="s">
        <v>3</v>
      </c>
      <c r="D2" s="38" t="s">
        <v>4</v>
      </c>
      <c r="E2" s="38" t="s">
        <v>39</v>
      </c>
      <c r="F2" s="39" t="s">
        <v>1</v>
      </c>
      <c r="G2" s="40" t="s">
        <v>12</v>
      </c>
      <c r="H2" s="40" t="s">
        <v>33</v>
      </c>
      <c r="I2" s="39" t="s">
        <v>5</v>
      </c>
      <c r="J2" s="41" t="s">
        <v>2</v>
      </c>
      <c r="K2" s="39" t="s">
        <v>36</v>
      </c>
      <c r="L2" s="39" t="s">
        <v>37</v>
      </c>
    </row>
    <row r="3" spans="1:12" s="23" customFormat="1" ht="24" customHeight="1">
      <c r="A3" s="42">
        <v>1</v>
      </c>
      <c r="B3" s="38">
        <v>2</v>
      </c>
      <c r="C3" s="42">
        <v>3</v>
      </c>
      <c r="D3" s="38">
        <v>4</v>
      </c>
      <c r="E3" s="42">
        <v>5</v>
      </c>
      <c r="F3" s="38">
        <v>6</v>
      </c>
      <c r="G3" s="42">
        <v>7</v>
      </c>
      <c r="H3" s="38">
        <v>8</v>
      </c>
      <c r="I3" s="42">
        <v>9</v>
      </c>
      <c r="J3" s="38">
        <v>10</v>
      </c>
      <c r="K3" s="42">
        <v>11</v>
      </c>
      <c r="L3" s="38">
        <v>12</v>
      </c>
    </row>
    <row r="4" spans="1:12" ht="36.6" customHeight="1">
      <c r="A4" s="43" t="s">
        <v>7</v>
      </c>
      <c r="B4" s="44" t="s">
        <v>8</v>
      </c>
      <c r="C4" s="45"/>
      <c r="D4" s="45"/>
      <c r="E4" s="45"/>
      <c r="F4" s="46"/>
      <c r="G4" s="47"/>
      <c r="H4" s="47"/>
      <c r="I4" s="48"/>
      <c r="J4" s="49"/>
      <c r="K4" s="48"/>
      <c r="L4" s="48"/>
    </row>
    <row r="5" spans="1:12" s="4" customFormat="1" ht="70.150000000000006" customHeight="1">
      <c r="A5" s="43"/>
      <c r="B5" s="50" t="s">
        <v>9</v>
      </c>
      <c r="C5" s="51">
        <v>5</v>
      </c>
      <c r="D5" s="51">
        <v>5</v>
      </c>
      <c r="E5" s="51">
        <f>SUM(C5+D5)</f>
        <v>10</v>
      </c>
      <c r="F5" s="52"/>
      <c r="G5" s="52">
        <f>SUM(F5*C5)</f>
        <v>0</v>
      </c>
      <c r="H5" s="52">
        <f>SUM(F5*C5)</f>
        <v>0</v>
      </c>
      <c r="I5" s="53">
        <f>SUM(F5*E5)</f>
        <v>0</v>
      </c>
      <c r="J5" s="54"/>
      <c r="K5" s="55"/>
      <c r="L5" s="55"/>
    </row>
    <row r="6" spans="1:12" ht="54" customHeight="1">
      <c r="A6" s="43"/>
      <c r="B6" s="56" t="s">
        <v>10</v>
      </c>
      <c r="C6" s="51">
        <v>5</v>
      </c>
      <c r="D6" s="51">
        <v>5</v>
      </c>
      <c r="E6" s="51">
        <f t="shared" ref="E6:E15" si="0">SUM(C6+D6)</f>
        <v>10</v>
      </c>
      <c r="F6" s="52"/>
      <c r="G6" s="52">
        <f t="shared" ref="G6:G15" si="1">SUM(F6*C6)</f>
        <v>0</v>
      </c>
      <c r="H6" s="52">
        <f t="shared" ref="H6:H15" si="2">SUM(F6*C6)</f>
        <v>0</v>
      </c>
      <c r="I6" s="53">
        <f t="shared" ref="I6:I15" si="3">SUM(F6*E6)</f>
        <v>0</v>
      </c>
      <c r="J6" s="54"/>
      <c r="K6" s="55"/>
      <c r="L6" s="55"/>
    </row>
    <row r="7" spans="1:12" ht="39">
      <c r="A7" s="43"/>
      <c r="B7" s="56" t="s">
        <v>11</v>
      </c>
      <c r="C7" s="51">
        <v>5</v>
      </c>
      <c r="D7" s="51">
        <v>5</v>
      </c>
      <c r="E7" s="51">
        <f t="shared" si="0"/>
        <v>10</v>
      </c>
      <c r="F7" s="52"/>
      <c r="G7" s="52">
        <f t="shared" si="1"/>
        <v>0</v>
      </c>
      <c r="H7" s="52">
        <f t="shared" si="2"/>
        <v>0</v>
      </c>
      <c r="I7" s="53">
        <f t="shared" si="3"/>
        <v>0</v>
      </c>
      <c r="J7" s="54"/>
      <c r="K7" s="55"/>
      <c r="L7" s="55"/>
    </row>
    <row r="8" spans="1:12">
      <c r="A8" s="51"/>
      <c r="B8" s="56" t="s">
        <v>38</v>
      </c>
      <c r="C8" s="51"/>
      <c r="D8" s="51"/>
      <c r="E8" s="51"/>
      <c r="F8" s="52"/>
      <c r="G8" s="57">
        <f>SUM(G5:G7)</f>
        <v>0</v>
      </c>
      <c r="H8" s="57">
        <f t="shared" ref="H8:I8" si="4">SUM(H5:H7)</f>
        <v>0</v>
      </c>
      <c r="I8" s="57">
        <f t="shared" si="4"/>
        <v>0</v>
      </c>
      <c r="J8" s="54"/>
      <c r="K8" s="55"/>
      <c r="L8" s="55"/>
    </row>
    <row r="9" spans="1:12">
      <c r="A9" s="51">
        <v>2</v>
      </c>
      <c r="B9" s="58" t="s">
        <v>18</v>
      </c>
      <c r="C9" s="51">
        <v>5</v>
      </c>
      <c r="D9" s="51">
        <v>5</v>
      </c>
      <c r="E9" s="51">
        <f t="shared" si="0"/>
        <v>10</v>
      </c>
      <c r="F9" s="53"/>
      <c r="G9" s="52">
        <f t="shared" ref="G9" si="5">SUM(F9*C9)</f>
        <v>0</v>
      </c>
      <c r="H9" s="52">
        <f t="shared" si="2"/>
        <v>0</v>
      </c>
      <c r="I9" s="53">
        <f t="shared" ref="I9" si="6">SUM(F9*E9)</f>
        <v>0</v>
      </c>
      <c r="J9" s="54"/>
      <c r="K9" s="55"/>
      <c r="L9" s="55"/>
    </row>
    <row r="10" spans="1:12" ht="51.75">
      <c r="A10" s="51">
        <v>3</v>
      </c>
      <c r="B10" s="56" t="s">
        <v>13</v>
      </c>
      <c r="C10" s="51">
        <v>200</v>
      </c>
      <c r="D10" s="51">
        <v>200</v>
      </c>
      <c r="E10" s="51">
        <f t="shared" si="0"/>
        <v>400</v>
      </c>
      <c r="F10" s="53"/>
      <c r="G10" s="52">
        <f t="shared" si="1"/>
        <v>0</v>
      </c>
      <c r="H10" s="52">
        <f t="shared" si="2"/>
        <v>0</v>
      </c>
      <c r="I10" s="53">
        <f t="shared" si="3"/>
        <v>0</v>
      </c>
      <c r="J10" s="54"/>
      <c r="K10" s="55"/>
      <c r="L10" s="55"/>
    </row>
    <row r="11" spans="1:12" ht="26.25">
      <c r="A11" s="51">
        <v>4</v>
      </c>
      <c r="B11" s="56" t="s">
        <v>14</v>
      </c>
      <c r="C11" s="51">
        <v>300</v>
      </c>
      <c r="D11" s="51">
        <v>300</v>
      </c>
      <c r="E11" s="51">
        <f t="shared" si="0"/>
        <v>600</v>
      </c>
      <c r="F11" s="53"/>
      <c r="G11" s="52">
        <f t="shared" si="1"/>
        <v>0</v>
      </c>
      <c r="H11" s="52">
        <f t="shared" si="2"/>
        <v>0</v>
      </c>
      <c r="I11" s="53">
        <f t="shared" si="3"/>
        <v>0</v>
      </c>
      <c r="J11" s="54"/>
      <c r="K11" s="55"/>
      <c r="L11" s="55"/>
    </row>
    <row r="12" spans="1:12" ht="38.25">
      <c r="A12" s="51">
        <v>5</v>
      </c>
      <c r="B12" s="59" t="s">
        <v>15</v>
      </c>
      <c r="C12" s="51">
        <v>400</v>
      </c>
      <c r="D12" s="51">
        <v>400</v>
      </c>
      <c r="E12" s="51">
        <f t="shared" si="0"/>
        <v>800</v>
      </c>
      <c r="F12" s="53"/>
      <c r="G12" s="52">
        <f t="shared" si="1"/>
        <v>0</v>
      </c>
      <c r="H12" s="52">
        <f t="shared" si="2"/>
        <v>0</v>
      </c>
      <c r="I12" s="53">
        <f t="shared" si="3"/>
        <v>0</v>
      </c>
      <c r="J12" s="54"/>
      <c r="K12" s="55"/>
      <c r="L12" s="55"/>
    </row>
    <row r="13" spans="1:12" ht="51">
      <c r="A13" s="51">
        <v>6</v>
      </c>
      <c r="B13" s="59" t="s">
        <v>16</v>
      </c>
      <c r="C13" s="45">
        <v>250</v>
      </c>
      <c r="D13" s="45">
        <v>250</v>
      </c>
      <c r="E13" s="45">
        <f t="shared" si="0"/>
        <v>500</v>
      </c>
      <c r="F13" s="60"/>
      <c r="G13" s="52">
        <f t="shared" si="1"/>
        <v>0</v>
      </c>
      <c r="H13" s="52">
        <f t="shared" si="2"/>
        <v>0</v>
      </c>
      <c r="I13" s="53">
        <f t="shared" si="3"/>
        <v>0</v>
      </c>
      <c r="J13" s="54"/>
      <c r="K13" s="55"/>
      <c r="L13" s="55"/>
    </row>
    <row r="14" spans="1:12" ht="51">
      <c r="A14" s="51">
        <v>7</v>
      </c>
      <c r="B14" s="59" t="s">
        <v>17</v>
      </c>
      <c r="C14" s="45">
        <v>10</v>
      </c>
      <c r="D14" s="45">
        <v>10</v>
      </c>
      <c r="E14" s="45">
        <f t="shared" si="0"/>
        <v>20</v>
      </c>
      <c r="F14" s="60"/>
      <c r="G14" s="52">
        <f t="shared" si="1"/>
        <v>0</v>
      </c>
      <c r="H14" s="52">
        <f t="shared" si="2"/>
        <v>0</v>
      </c>
      <c r="I14" s="53">
        <f t="shared" si="3"/>
        <v>0</v>
      </c>
      <c r="J14" s="54"/>
      <c r="K14" s="55"/>
      <c r="L14" s="55"/>
    </row>
    <row r="15" spans="1:12" ht="104.45" customHeight="1">
      <c r="A15" s="51">
        <v>8</v>
      </c>
      <c r="B15" s="61" t="s">
        <v>19</v>
      </c>
      <c r="C15" s="45">
        <v>30</v>
      </c>
      <c r="D15" s="45">
        <v>30</v>
      </c>
      <c r="E15" s="45">
        <f t="shared" si="0"/>
        <v>60</v>
      </c>
      <c r="F15" s="60"/>
      <c r="G15" s="52">
        <f t="shared" si="1"/>
        <v>0</v>
      </c>
      <c r="H15" s="52">
        <f t="shared" si="2"/>
        <v>0</v>
      </c>
      <c r="I15" s="53">
        <f t="shared" si="3"/>
        <v>0</v>
      </c>
      <c r="J15" s="54"/>
      <c r="K15" s="55"/>
      <c r="L15" s="55"/>
    </row>
    <row r="16" spans="1:12" ht="36.75" customHeight="1">
      <c r="A16" s="51">
        <v>9</v>
      </c>
      <c r="B16" s="62" t="s">
        <v>20</v>
      </c>
      <c r="C16" s="51">
        <v>400</v>
      </c>
      <c r="D16" s="51">
        <v>400</v>
      </c>
      <c r="E16" s="51">
        <v>800</v>
      </c>
      <c r="F16" s="53"/>
      <c r="G16" s="52">
        <f t="shared" ref="G16" si="7">SUM(F16*C16)</f>
        <v>0</v>
      </c>
      <c r="H16" s="52">
        <f>SUM(F16*C16)</f>
        <v>0</v>
      </c>
      <c r="I16" s="53">
        <f t="shared" ref="I16:I21" si="8">SUM(F16*E16)</f>
        <v>0</v>
      </c>
      <c r="J16" s="54"/>
      <c r="K16" s="55"/>
      <c r="L16" s="55"/>
    </row>
    <row r="17" spans="1:12" ht="102.75">
      <c r="A17" s="51">
        <v>10</v>
      </c>
      <c r="B17" s="63" t="s">
        <v>21</v>
      </c>
      <c r="C17" s="51">
        <v>80</v>
      </c>
      <c r="D17" s="51">
        <v>80</v>
      </c>
      <c r="E17" s="51">
        <v>160</v>
      </c>
      <c r="F17" s="53"/>
      <c r="G17" s="52">
        <f t="shared" ref="G17:G21" si="9">SUM(F17*C17)</f>
        <v>0</v>
      </c>
      <c r="H17" s="52">
        <f t="shared" ref="H17:H28" si="10">SUM(F17*C17)</f>
        <v>0</v>
      </c>
      <c r="I17" s="53">
        <f t="shared" si="8"/>
        <v>0</v>
      </c>
      <c r="J17" s="54"/>
      <c r="K17" s="55"/>
      <c r="L17" s="55"/>
    </row>
    <row r="18" spans="1:12" ht="90">
      <c r="A18" s="51">
        <v>11</v>
      </c>
      <c r="B18" s="63" t="s">
        <v>22</v>
      </c>
      <c r="C18" s="51">
        <v>50</v>
      </c>
      <c r="D18" s="51">
        <v>50</v>
      </c>
      <c r="E18" s="51">
        <v>100</v>
      </c>
      <c r="F18" s="53"/>
      <c r="G18" s="52">
        <f t="shared" si="9"/>
        <v>0</v>
      </c>
      <c r="H18" s="52">
        <f t="shared" si="10"/>
        <v>0</v>
      </c>
      <c r="I18" s="53">
        <f t="shared" si="8"/>
        <v>0</v>
      </c>
      <c r="J18" s="54"/>
      <c r="K18" s="55"/>
      <c r="L18" s="55"/>
    </row>
    <row r="19" spans="1:12" ht="72" customHeight="1">
      <c r="A19" s="51">
        <v>12</v>
      </c>
      <c r="B19" s="59" t="s">
        <v>23</v>
      </c>
      <c r="C19" s="51">
        <v>400</v>
      </c>
      <c r="D19" s="51">
        <v>400</v>
      </c>
      <c r="E19" s="51">
        <v>800</v>
      </c>
      <c r="F19" s="53"/>
      <c r="G19" s="52">
        <f t="shared" si="9"/>
        <v>0</v>
      </c>
      <c r="H19" s="52">
        <f t="shared" si="10"/>
        <v>0</v>
      </c>
      <c r="I19" s="53">
        <f t="shared" si="8"/>
        <v>0</v>
      </c>
      <c r="J19" s="54"/>
      <c r="K19" s="55"/>
      <c r="L19" s="55"/>
    </row>
    <row r="20" spans="1:12" ht="114.75">
      <c r="A20" s="51">
        <v>13</v>
      </c>
      <c r="B20" s="59" t="s">
        <v>24</v>
      </c>
      <c r="C20" s="51">
        <v>80</v>
      </c>
      <c r="D20" s="51">
        <v>80</v>
      </c>
      <c r="E20" s="51">
        <v>160</v>
      </c>
      <c r="F20" s="53"/>
      <c r="G20" s="52">
        <f t="shared" si="9"/>
        <v>0</v>
      </c>
      <c r="H20" s="52">
        <f t="shared" si="10"/>
        <v>0</v>
      </c>
      <c r="I20" s="53">
        <f t="shared" si="8"/>
        <v>0</v>
      </c>
      <c r="J20" s="54"/>
      <c r="K20" s="55"/>
      <c r="L20" s="55"/>
    </row>
    <row r="21" spans="1:12" ht="114.75">
      <c r="A21" s="51">
        <v>14</v>
      </c>
      <c r="B21" s="59" t="s">
        <v>25</v>
      </c>
      <c r="C21" s="51">
        <v>100</v>
      </c>
      <c r="D21" s="51">
        <v>100</v>
      </c>
      <c r="E21" s="51">
        <v>200</v>
      </c>
      <c r="F21" s="53"/>
      <c r="G21" s="52">
        <f t="shared" si="9"/>
        <v>0</v>
      </c>
      <c r="H21" s="52">
        <f t="shared" si="10"/>
        <v>0</v>
      </c>
      <c r="I21" s="53">
        <f t="shared" si="8"/>
        <v>0</v>
      </c>
      <c r="J21" s="54"/>
      <c r="K21" s="55"/>
      <c r="L21" s="55"/>
    </row>
    <row r="22" spans="1:12" ht="39">
      <c r="A22" s="51">
        <v>15</v>
      </c>
      <c r="B22" s="62" t="s">
        <v>26</v>
      </c>
      <c r="C22" s="51">
        <v>500</v>
      </c>
      <c r="D22" s="51">
        <v>500</v>
      </c>
      <c r="E22" s="51">
        <v>1000</v>
      </c>
      <c r="F22" s="53"/>
      <c r="G22" s="52">
        <f t="shared" ref="G22" si="11">SUM(F22*C22)</f>
        <v>0</v>
      </c>
      <c r="H22" s="52">
        <f t="shared" si="10"/>
        <v>0</v>
      </c>
      <c r="I22" s="53">
        <f t="shared" ref="I22:I28" si="12">SUM(F22*E22)</f>
        <v>0</v>
      </c>
      <c r="J22" s="54"/>
      <c r="K22" s="55"/>
      <c r="L22" s="55"/>
    </row>
    <row r="23" spans="1:12" ht="39">
      <c r="A23" s="51">
        <v>16</v>
      </c>
      <c r="B23" s="56" t="s">
        <v>27</v>
      </c>
      <c r="C23" s="51">
        <v>300</v>
      </c>
      <c r="D23" s="51">
        <v>300</v>
      </c>
      <c r="E23" s="51">
        <v>600</v>
      </c>
      <c r="F23" s="53"/>
      <c r="G23" s="52">
        <f t="shared" ref="G23:G28" si="13">SUM(F23*C23)</f>
        <v>0</v>
      </c>
      <c r="H23" s="52">
        <f t="shared" si="10"/>
        <v>0</v>
      </c>
      <c r="I23" s="53">
        <f t="shared" si="12"/>
        <v>0</v>
      </c>
      <c r="J23" s="54"/>
      <c r="K23" s="55"/>
      <c r="L23" s="55"/>
    </row>
    <row r="24" spans="1:12" ht="39">
      <c r="A24" s="51">
        <v>17</v>
      </c>
      <c r="B24" s="56" t="s">
        <v>28</v>
      </c>
      <c r="C24" s="51">
        <v>50</v>
      </c>
      <c r="D24" s="51">
        <v>50</v>
      </c>
      <c r="E24" s="51">
        <v>100</v>
      </c>
      <c r="F24" s="53"/>
      <c r="G24" s="52">
        <f t="shared" si="13"/>
        <v>0</v>
      </c>
      <c r="H24" s="52">
        <f t="shared" si="10"/>
        <v>0</v>
      </c>
      <c r="I24" s="53">
        <f t="shared" si="12"/>
        <v>0</v>
      </c>
      <c r="J24" s="54"/>
      <c r="K24" s="55"/>
      <c r="L24" s="55"/>
    </row>
    <row r="25" spans="1:12" ht="63.75">
      <c r="A25" s="51">
        <v>18</v>
      </c>
      <c r="B25" s="59" t="s">
        <v>30</v>
      </c>
      <c r="C25" s="51">
        <v>20</v>
      </c>
      <c r="D25" s="51">
        <v>20</v>
      </c>
      <c r="E25" s="51">
        <v>40</v>
      </c>
      <c r="F25" s="53"/>
      <c r="G25" s="52">
        <f t="shared" si="13"/>
        <v>0</v>
      </c>
      <c r="H25" s="52">
        <f t="shared" si="10"/>
        <v>0</v>
      </c>
      <c r="I25" s="53">
        <f t="shared" si="12"/>
        <v>0</v>
      </c>
      <c r="J25" s="54"/>
      <c r="K25" s="55"/>
      <c r="L25" s="55"/>
    </row>
    <row r="26" spans="1:12" ht="25.5">
      <c r="A26" s="51">
        <v>19</v>
      </c>
      <c r="B26" s="59" t="s">
        <v>32</v>
      </c>
      <c r="C26" s="51">
        <v>20</v>
      </c>
      <c r="D26" s="51">
        <v>20</v>
      </c>
      <c r="E26" s="51">
        <v>40</v>
      </c>
      <c r="F26" s="53"/>
      <c r="G26" s="52">
        <f t="shared" si="13"/>
        <v>0</v>
      </c>
      <c r="H26" s="52">
        <f t="shared" si="10"/>
        <v>0</v>
      </c>
      <c r="I26" s="53">
        <f t="shared" si="12"/>
        <v>0</v>
      </c>
      <c r="J26" s="54"/>
      <c r="K26" s="55"/>
      <c r="L26" s="55"/>
    </row>
    <row r="27" spans="1:12" ht="76.5">
      <c r="A27" s="51">
        <v>20</v>
      </c>
      <c r="B27" s="59" t="s">
        <v>31</v>
      </c>
      <c r="C27" s="51">
        <v>50</v>
      </c>
      <c r="D27" s="51">
        <v>50</v>
      </c>
      <c r="E27" s="51">
        <v>100</v>
      </c>
      <c r="F27" s="53"/>
      <c r="G27" s="52">
        <f t="shared" si="13"/>
        <v>0</v>
      </c>
      <c r="H27" s="52">
        <f t="shared" si="10"/>
        <v>0</v>
      </c>
      <c r="I27" s="53">
        <f t="shared" si="12"/>
        <v>0</v>
      </c>
      <c r="J27" s="54"/>
      <c r="K27" s="55"/>
      <c r="L27" s="55"/>
    </row>
    <row r="28" spans="1:12" ht="76.5">
      <c r="A28" s="51">
        <v>21</v>
      </c>
      <c r="B28" s="61" t="s">
        <v>29</v>
      </c>
      <c r="C28" s="51">
        <v>20</v>
      </c>
      <c r="D28" s="51">
        <v>20</v>
      </c>
      <c r="E28" s="51">
        <v>40</v>
      </c>
      <c r="F28" s="53"/>
      <c r="G28" s="52">
        <f t="shared" si="13"/>
        <v>0</v>
      </c>
      <c r="H28" s="52">
        <f t="shared" si="10"/>
        <v>0</v>
      </c>
      <c r="I28" s="53">
        <f t="shared" si="12"/>
        <v>0</v>
      </c>
      <c r="J28" s="54"/>
      <c r="K28" s="55"/>
      <c r="L28" s="55"/>
    </row>
    <row r="29" spans="1:12">
      <c r="A29" s="51"/>
      <c r="B29" s="61"/>
      <c r="C29" s="51"/>
      <c r="D29" s="51"/>
      <c r="E29" s="51"/>
      <c r="F29" s="53"/>
      <c r="G29" s="57">
        <f>SUM(G8:G28)</f>
        <v>0</v>
      </c>
      <c r="H29" s="57">
        <f t="shared" ref="H29:I29" si="14">SUM(H8:H28)</f>
        <v>0</v>
      </c>
      <c r="I29" s="57">
        <f t="shared" si="14"/>
        <v>0</v>
      </c>
      <c r="J29" s="54"/>
      <c r="K29" s="55"/>
      <c r="L29" s="55"/>
    </row>
    <row r="30" spans="1:12">
      <c r="A30" s="29"/>
      <c r="B30" s="6"/>
      <c r="C30" s="5"/>
      <c r="D30" s="5"/>
      <c r="E30" s="5"/>
      <c r="F30" s="26"/>
      <c r="G30" s="8"/>
      <c r="H30" s="8"/>
      <c r="I30" s="27"/>
      <c r="J30" s="7"/>
      <c r="K30" s="34"/>
      <c r="L30" s="34"/>
    </row>
    <row r="31" spans="1:12" ht="131.25" customHeight="1">
      <c r="A31" s="32" t="s">
        <v>35</v>
      </c>
      <c r="B31" s="32"/>
      <c r="C31" s="32"/>
      <c r="D31" s="32"/>
      <c r="E31" s="32"/>
      <c r="F31" s="32"/>
      <c r="G31" s="32"/>
      <c r="H31" s="32"/>
      <c r="I31" s="32"/>
      <c r="J31" s="32"/>
      <c r="K31" s="33"/>
      <c r="L31" s="33"/>
    </row>
    <row r="32" spans="1:12">
      <c r="A32" s="16"/>
      <c r="B32" s="17"/>
      <c r="C32" s="18"/>
      <c r="D32" s="18"/>
      <c r="E32" s="18"/>
      <c r="F32" s="19"/>
      <c r="G32" s="20"/>
      <c r="H32" s="20"/>
      <c r="I32" s="21"/>
      <c r="J32" s="22"/>
      <c r="K32" s="24"/>
      <c r="L32" s="24"/>
    </row>
    <row r="33" spans="6:12">
      <c r="F33" s="31"/>
      <c r="G33" s="31"/>
      <c r="H33" s="31"/>
      <c r="I33" s="31"/>
      <c r="J33" s="31"/>
      <c r="K33" s="31"/>
      <c r="L33" s="31"/>
    </row>
    <row r="34" spans="6:12">
      <c r="F34" s="13"/>
      <c r="G34" s="28"/>
      <c r="H34" s="28"/>
      <c r="I34" s="14"/>
      <c r="J34" s="15"/>
      <c r="K34" s="14"/>
      <c r="L34" s="14"/>
    </row>
    <row r="35" spans="6:12">
      <c r="F35" s="13"/>
      <c r="G35" s="30"/>
      <c r="H35" s="30"/>
      <c r="I35" s="30"/>
      <c r="J35" s="30"/>
      <c r="K35" s="30"/>
      <c r="L35" s="30"/>
    </row>
    <row r="36" spans="6:12">
      <c r="F36" s="13"/>
      <c r="G36" s="28"/>
      <c r="H36" s="28"/>
      <c r="I36" s="14"/>
      <c r="J36" s="15"/>
      <c r="K36" s="14"/>
      <c r="L36" s="14"/>
    </row>
    <row r="37" spans="6:12">
      <c r="F37" s="13"/>
      <c r="G37" s="30"/>
      <c r="H37" s="30"/>
      <c r="I37" s="30"/>
      <c r="J37" s="30"/>
      <c r="K37" s="30"/>
      <c r="L37" s="28"/>
    </row>
    <row r="38" spans="6:12">
      <c r="F38" s="13"/>
      <c r="G38" s="28"/>
      <c r="H38" s="28"/>
      <c r="I38" s="14"/>
      <c r="J38" s="15"/>
      <c r="K38" s="14"/>
      <c r="L38" s="14"/>
    </row>
    <row r="39" spans="6:12">
      <c r="F39" s="13"/>
      <c r="G39" s="30"/>
      <c r="H39" s="30"/>
      <c r="I39" s="30"/>
      <c r="J39" s="30"/>
      <c r="K39" s="14"/>
      <c r="L39" s="14"/>
    </row>
    <row r="41" spans="6:12">
      <c r="G41" s="25"/>
      <c r="H41" s="25"/>
    </row>
    <row r="42" spans="6:12">
      <c r="G42" s="25"/>
      <c r="H42" s="25"/>
    </row>
    <row r="43" spans="6:12">
      <c r="G43" s="25"/>
      <c r="H43" s="25"/>
    </row>
  </sheetData>
  <mergeCells count="7">
    <mergeCell ref="A1:L1"/>
    <mergeCell ref="A31:L31"/>
    <mergeCell ref="G37:K37"/>
    <mergeCell ref="G39:J39"/>
    <mergeCell ref="A4:A7"/>
    <mergeCell ref="F33:L33"/>
    <mergeCell ref="G35:L35"/>
  </mergeCell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Raša</dc:creator>
  <cp:lastModifiedBy>Korisnik</cp:lastModifiedBy>
  <cp:lastPrinted>2018-04-11T10:54:44Z</cp:lastPrinted>
  <dcterms:created xsi:type="dcterms:W3CDTF">2017-12-15T09:56:17Z</dcterms:created>
  <dcterms:modified xsi:type="dcterms:W3CDTF">2018-04-11T10:55:39Z</dcterms:modified>
</cp:coreProperties>
</file>