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060"/>
  </bookViews>
  <sheets>
    <sheet name="Sheet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H18"/>
  <c r="H19"/>
  <c r="H20"/>
  <c r="H21"/>
  <c r="H22"/>
  <c r="H23"/>
  <c r="H24"/>
  <c r="H25"/>
  <c r="H26"/>
  <c r="H27"/>
  <c r="H28"/>
  <c r="H16"/>
  <c r="H6"/>
  <c r="H7"/>
  <c r="H9"/>
  <c r="H10"/>
  <c r="H11"/>
  <c r="H12"/>
  <c r="H13"/>
  <c r="H14"/>
  <c r="H15"/>
  <c r="H5"/>
  <c r="H8" s="1"/>
  <c r="H29" l="1"/>
  <c r="I28"/>
  <c r="G28"/>
  <c r="I27"/>
  <c r="G27"/>
  <c r="I26"/>
  <c r="G26"/>
  <c r="I25"/>
  <c r="G25"/>
  <c r="I24"/>
  <c r="G24"/>
  <c r="I23"/>
  <c r="G23"/>
  <c r="I22"/>
  <c r="G22"/>
  <c r="G21"/>
  <c r="I21"/>
  <c r="G20"/>
  <c r="I20"/>
  <c r="G19"/>
  <c r="I19"/>
  <c r="G18"/>
  <c r="I18"/>
  <c r="G17"/>
  <c r="I17"/>
  <c r="G16"/>
  <c r="I16"/>
  <c r="E15" l="1"/>
  <c r="G9" l="1"/>
  <c r="E9"/>
  <c r="I9" s="1"/>
  <c r="E14"/>
  <c r="E13"/>
  <c r="E12"/>
  <c r="E11"/>
  <c r="E10"/>
  <c r="E7"/>
  <c r="E6"/>
  <c r="E5"/>
  <c r="I15" l="1"/>
  <c r="I14"/>
  <c r="I13"/>
  <c r="I12"/>
  <c r="I11"/>
  <c r="I10"/>
  <c r="I7"/>
  <c r="I6"/>
  <c r="G15"/>
  <c r="G14"/>
  <c r="G13"/>
  <c r="G12"/>
  <c r="G11"/>
  <c r="G10"/>
  <c r="G7"/>
  <c r="G6"/>
  <c r="G5"/>
  <c r="G8" s="1"/>
  <c r="I5"/>
  <c r="I8" s="1"/>
  <c r="I29" s="1"/>
  <c r="G29" l="1"/>
</calcChain>
</file>

<file path=xl/sharedStrings.xml><?xml version="1.0" encoding="utf-8"?>
<sst xmlns="http://schemas.openxmlformats.org/spreadsheetml/2006/main" count="40" uniqueCount="40">
  <si>
    <t>Назив/опис средства</t>
  </si>
  <si>
    <t>Јединична цена (без ПДВа)</t>
  </si>
  <si>
    <t>ПДВ у %</t>
  </si>
  <si>
    <t>ВМА Београд 2018 година</t>
  </si>
  <si>
    <t>ВМА Београд 2019 година</t>
  </si>
  <si>
    <t>Укупна вредност за 2018 и 2019 годину без ПДВа</t>
  </si>
  <si>
    <t>Редни број</t>
  </si>
  <si>
    <t>1.</t>
  </si>
  <si>
    <t>Transkateterna aortna valvula sa sistemom za isporuku i kompresionim sistemom</t>
  </si>
  <si>
    <t>1. Srcana Valvula: Perkutana valvula, samošireća, okvir od nitinola, vidljiva pod fluoroskopijom, trolisna, supra anularna funkcija, intra anularna implantacija, da pokriva prirodni anulus 20mm do 29mm. Tri načina implantacije: transfemoralno , preko subklavije i direktno kroz aortu.</t>
  </si>
  <si>
    <t>2. Kateter za uvodjenje bioloske valvule: 18 Fr ili manji kateter za uvođenje valvule, može se koristiti za sva tri načina implantacije, dizjaniran tako da omogućuje kontrolisano i postepeno otpuštanje valvule.</t>
  </si>
  <si>
    <t>3. Kompresioni sistem : Kompresioni sistem koji omogućuje da se valvula lakše postavi na kateter za uvođenje - krioimerzioni, bikonični.</t>
  </si>
  <si>
    <t>Укупна вредност за 2018годину без ПДВа</t>
  </si>
  <si>
    <t>Femoralni uvodnik u setu:, Uvodnik dimenzija 6F; 6,5F; 7F 7,5F. Set sadrži Uvodnik,Dilatator, Žicu vodič 0,035'', 50cm ili 0,038'', 50cm, angiografsku iglu
18G, 7cm</t>
  </si>
  <si>
    <t>Špric za ubrizgavanje kontrasta, sa rotirajućom valvulom, zapremine 6ml, 8ml, 10ml, 12ml, 20ml</t>
  </si>
  <si>
    <t xml:space="preserve">Set za administraciju fluida: Linija za kontrastno sredstvo sa spajkom i klemom, velikom unutrašnjeg lumena, dužine 120-130 cm </t>
  </si>
  <si>
    <t>Špric za PTCA, sa manometrom pritiska 0d 30 atm, sa insercionom iglom za žicu, rotatorom i automatskom Y-valvulom i RXP, sa dugmetom za brzu deflaciju od 25atm</t>
  </si>
  <si>
    <t>Balon kateteri za valvuloplastiku, nominalnog dijametra balona 15, 16, 18, 20, 23, 25, 28, 30, 35, dužina balona 25, 40, 45, 50, 60 , nominalnog pritiska 2,5atm, RBP 5atm, dužine katetera 110cm</t>
  </si>
  <si>
    <t>Uvodnik za TAVI 18F</t>
  </si>
  <si>
    <t>Koronarni stent izrađen od legure kobalt-hrom, debljine strata manjeg ili jednako 65 mikrona, sa biodegradabilnim polimerom i imunosupresivnim lekom koji zaustavlja progresiju ćelijskog ciklusa inhibicijom mTOR-a (rapamicin ili derivati), različite širine proksimalnog i distalnog dela stenta,  za dugačke lezije, dužina od 30-60mm. Dimenzije po zahtevu krajnjeg korisnika posle potpisivanja ugovora</t>
  </si>
  <si>
    <t>Standardni dilatator dužine 20 cm, promera od 6 do 14 F sa hidrofilnim premazom, kompatibilni sa vodič zicom 0,038 inča. Dimenzije po zahtevu naručioca.</t>
  </si>
  <si>
    <t>Kateter pigtail univerzalni drenažni za drenažu abcesa, eksternu bilijarnu drenažu i nefrostome, od mekog materijala otpornog na kinking, sa hidrofilnim premazom, locking mehanizmom, pet bočnih rupa i vrhom za lakše savladavanje otpora. Dolazi sa troakar stiletom promera 18 G i stiff kanilom. Dimenzija od 8,5 F do 14 F, dužine 25cm. Dimenzije po zahtevu naručioca</t>
  </si>
  <si>
    <t>Set za nefrostomiju: kateter dužine 30 cm sa 6 bočnih rupa, sa dvodelnom iglom za punkciju sa ehogenim vrhom dijametra 17,5G, dužine 20cm,  vodič sajlom 0,035 inča, dužine 80cm, dvodelnim radioopaknim dilatatorom sa split sheat  i adapterom za drenažnu kesu tipa LL. Veličine od 8 do 10 F. Dimenzije po zahtevu naručioca.</t>
  </si>
  <si>
    <t>Bilijarna endoproteza spoljno unutrašnja – bilijarni drenažni kateter za spoljašnju i unutrašnju drenažu sadrži, bilijarni drenažni kateter promera 8,5 F ili 10,2F, dužine 40 cm, sa 32 bočne rupe, sa locking mehanizmom, sa hidrofilnim premazom, sa radioopaktnim markerom na 1 cm proksimalno od najproksimalnije bočne rupe kompatibilan sa vodič sajlom 0,038 inča, i dve stiffening kanile. Dimenzije po zahtevu naručioca.</t>
  </si>
  <si>
    <t>Chiba igle za biopsiju mekih tkiva, dimenzije 22G do 25G, sa ehogenim vrhom, dužine 10-20cm. Dimenzije po zahtevu .</t>
  </si>
  <si>
    <t>Vodič sajla 0,035 inča dužine 150cm, omotač sa PTFE premazom, na jednom kraju sa mekanim pravim a na drugom kraju sa mekanim J vrhom</t>
  </si>
  <si>
    <t>Vodič sajla tvrda dijametra 0,035 inča, dužine 150cm anguliranog vrha, distalno 25 cm hidrofilni premaz, omotac sa PTFE premazom, dugačkog konusa.</t>
  </si>
  <si>
    <t>Balon kateter za dilataciju OTW sistem, pogodan za postdilataciju, dužina katetera 80 cm, dvostrukog lumena, sa dva markera, kompatibilan sa uvodnikom 6F, kompatibilan sa vodič sajlom 0.035 inča , dimenzije 9mm x 80mm x 80cm.</t>
  </si>
  <si>
    <t>Sistem za biopsiju mekih tkiva za jednokratnu upotrebu, sa sistemom giljotine i oprugom, centimetarskom kanilom sa stoperom, podesiv za dve veličine uzorka, sa eho markerom, dimenzije 20G, dužine 15-20cm. Dimenzije po zahtevu naručioca.</t>
  </si>
  <si>
    <t>Indeflator sa mogućnošću postizanja pritiska 35 atmosfera sa RX špricem u setu</t>
  </si>
  <si>
    <t>Укупна вредност за 2019годину без ПДВа</t>
  </si>
  <si>
    <t xml:space="preserve">Прилог 6    
Материјал за ангиографију и ангиопластику  за потребе Војномедицинске академије           
Понуда број _________________ од ____________.2018. године, за јавну набавку број 518/17 (136/18),               
Понуду дајемо: (обавезно заокружити):              а)  самостално б)  са подизвођачем      ц)  заједничка понуда      
 попуњава се и доставља део 6-I и 6-II попуњава се и доставља део 6-I, 6-II и 6-III      попуњава се и доставља део 6-I, 6-IV и 6-V      </t>
  </si>
  <si>
    <t xml:space="preserve">Понуда важи (најмање 90 дана):     ______  дана од дана отварања понуда   
Рок испоруке _____ дана (најдуже 15 дана) од дана пријема позива    _x000D_
Рок трајања/употребе/стерилности _____________ (најамње 50%/12месеци) на дан сваке испоруке 
Рок и начин плаћања - 30 дана од дана сваке  испоруке  партије и пријема добра у магацин наручиоца.              _x000D_
Напомене и евентуалне погодности:     
 _x000D_    П   О   Н   У   Ђ   А   Ч  _x000D_
                   У _________________      дана     
          (штампано име и презиме)  _x000D_
          _x000D_  
      _________________________  _x000D_
                   (пун потпис)  _x000D_
                       </t>
  </si>
  <si>
    <t xml:space="preserve">Произвођач </t>
  </si>
  <si>
    <t>Заштићен назив</t>
  </si>
  <si>
    <t>УКУПНО ЗА ПАРТИЈУ 1</t>
  </si>
  <si>
    <t>УКУПНО за 18/19 годину</t>
  </si>
  <si>
    <r>
      <t xml:space="preserve">Kateter pigtail univerzalni drenažni za drenažu abcesa, eksternu bilijarnu drenažu i nefrostome, od mekog materijala otpornog na kinking, sa hidrofilnim premazom, locking mehanizmom  i vrhom za lakše savladavanje otpora. Dolazi sa stiff kanilom. </t>
    </r>
    <r>
      <rPr>
        <sz val="10"/>
        <color rgb="FFFF0000"/>
        <rFont val="Times New Roman"/>
        <family val="1"/>
        <charset val="204"/>
      </rPr>
      <t>Dimenzija od 7,5  F do 14 F</t>
    </r>
    <r>
      <rPr>
        <sz val="10"/>
        <color theme="1"/>
        <rFont val="Times New Roman"/>
        <family val="1"/>
      </rPr>
      <t>, dužine najmanje 25cm. Dimenzije po zahtevu.</t>
    </r>
  </si>
  <si>
    <t xml:space="preserve">Stent bilijarni  samoekspandirajući od
 nitinola. Sa metalnim radioopaknim markerima, otvorene konstrukcije  ćelija, kompatibilan sa vodič  žicom 0,035 inča,  montiran na sistem za postavljanje promera 6F za transhepatično plasiranje. Dimenzije 9-12mm h40-80mm, sistem opuštanja  40-80 cm. Dimenzije po zahtevu naručioca,,.
</t>
  </si>
  <si>
    <r>
      <t xml:space="preserve">Ureteralni stent za spoljašnju i unutrašnju drenažu urina od mekog materijala otpornog na kinking, sa locking mehanizmom, hidrofilnim premazom, dijametra 8,5 F ili 10.2 F kompatibilan sa vodič sajlom 0,035 inča </t>
    </r>
    <r>
      <rPr>
        <sz val="10"/>
        <color rgb="FFFF0000"/>
        <rFont val="Times New Roman"/>
        <family val="1"/>
        <charset val="204"/>
      </rPr>
      <t>ili 0,038 inča</t>
    </r>
    <r>
      <rPr>
        <sz val="10"/>
        <color rgb="FF26282A"/>
        <rFont val="Times New Roman"/>
        <family val="1"/>
        <charset val="238"/>
      </rPr>
      <t xml:space="preserve"> distance izmedju pigtailova od 20 do 28 cm sa </t>
    </r>
    <r>
      <rPr>
        <sz val="10"/>
        <color rgb="FFFF0000"/>
        <rFont val="Times New Roman"/>
        <family val="1"/>
        <charset val="204"/>
      </rPr>
      <t>jedan ili</t>
    </r>
    <r>
      <rPr>
        <sz val="10"/>
        <color rgb="FF26282A"/>
        <rFont val="Times New Roman"/>
        <family val="1"/>
        <charset val="238"/>
      </rPr>
      <t xml:space="preserve"> dva radioopakna markera, montiran na sistem za postavljanje koji se sastoji od pozicionera i uvodnog katetera. Dimenzije po zahtevu naručioca.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</si>
</sst>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04"/>
    </font>
    <font>
      <sz val="10"/>
      <color rgb="FF26282A"/>
      <name val="Times New Roman"/>
      <family val="1"/>
      <charset val="238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0" fontId="3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readingOrder="1"/>
    </xf>
    <xf numFmtId="3" fontId="1" fillId="0" borderId="0" xfId="0" applyNumberFormat="1" applyFont="1" applyBorder="1" applyAlignment="1">
      <alignment horizontal="center" vertical="center"/>
    </xf>
    <xf numFmtId="0" fontId="7" fillId="0" borderId="0" xfId="0" applyFont="1"/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readingOrder="1"/>
    </xf>
    <xf numFmtId="0" fontId="11" fillId="0" borderId="1" xfId="0" applyFont="1" applyFill="1" applyBorder="1" applyAlignment="1">
      <alignment horizontal="center" vertical="center" wrapText="1" readingOrder="1"/>
    </xf>
    <xf numFmtId="3" fontId="11" fillId="0" borderId="1" xfId="0" applyNumberFormat="1" applyFont="1" applyFill="1" applyBorder="1" applyAlignment="1">
      <alignment horizontal="center" vertical="center" wrapText="1" readingOrder="1"/>
    </xf>
    <xf numFmtId="4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readingOrder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9" workbookViewId="0">
      <selection activeCell="B20" sqref="B20"/>
    </sheetView>
  </sheetViews>
  <sheetFormatPr defaultColWidth="8.85546875" defaultRowHeight="15"/>
  <cols>
    <col min="1" max="1" width="5.42578125" style="9" customWidth="1"/>
    <col min="2" max="2" width="41.140625" style="1" customWidth="1"/>
    <col min="3" max="3" width="7.42578125" style="3" customWidth="1"/>
    <col min="4" max="4" width="7" style="3" customWidth="1"/>
    <col min="5" max="5" width="9" style="3" customWidth="1"/>
    <col min="6" max="6" width="16.42578125" style="11" customWidth="1"/>
    <col min="7" max="7" width="14.7109375" style="10" customWidth="1"/>
    <col min="8" max="8" width="13.5703125" style="10" customWidth="1"/>
    <col min="9" max="9" width="13.85546875" style="12" customWidth="1"/>
    <col min="10" max="10" width="7.28515625" style="2" customWidth="1"/>
    <col min="11" max="11" width="19.42578125" style="12" customWidth="1"/>
    <col min="12" max="12" width="21" style="12" customWidth="1"/>
    <col min="13" max="16384" width="8.85546875" style="10"/>
  </cols>
  <sheetData>
    <row r="1" spans="1:12" ht="147" customHeight="1">
      <c r="A1" s="57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23" customFormat="1" ht="87" customHeight="1">
      <c r="A2" s="31" t="s">
        <v>6</v>
      </c>
      <c r="B2" s="32" t="s">
        <v>0</v>
      </c>
      <c r="C2" s="32" t="s">
        <v>3</v>
      </c>
      <c r="D2" s="32" t="s">
        <v>4</v>
      </c>
      <c r="E2" s="32" t="s">
        <v>36</v>
      </c>
      <c r="F2" s="33" t="s">
        <v>1</v>
      </c>
      <c r="G2" s="34" t="s">
        <v>12</v>
      </c>
      <c r="H2" s="34" t="s">
        <v>30</v>
      </c>
      <c r="I2" s="33" t="s">
        <v>5</v>
      </c>
      <c r="J2" s="35" t="s">
        <v>2</v>
      </c>
      <c r="K2" s="33" t="s">
        <v>33</v>
      </c>
      <c r="L2" s="33" t="s">
        <v>34</v>
      </c>
    </row>
    <row r="3" spans="1:12" s="23" customFormat="1" ht="24" customHeight="1">
      <c r="A3" s="36">
        <v>1</v>
      </c>
      <c r="B3" s="32">
        <v>2</v>
      </c>
      <c r="C3" s="36">
        <v>3</v>
      </c>
      <c r="D3" s="32">
        <v>4</v>
      </c>
      <c r="E3" s="36">
        <v>5</v>
      </c>
      <c r="F3" s="32">
        <v>6</v>
      </c>
      <c r="G3" s="36">
        <v>7</v>
      </c>
      <c r="H3" s="32">
        <v>8</v>
      </c>
      <c r="I3" s="36">
        <v>9</v>
      </c>
      <c r="J3" s="32">
        <v>10</v>
      </c>
      <c r="K3" s="36">
        <v>11</v>
      </c>
      <c r="L3" s="32">
        <v>12</v>
      </c>
    </row>
    <row r="4" spans="1:12" ht="36.6" customHeight="1">
      <c r="A4" s="62" t="s">
        <v>7</v>
      </c>
      <c r="B4" s="37" t="s">
        <v>8</v>
      </c>
      <c r="C4" s="38"/>
      <c r="D4" s="38"/>
      <c r="E4" s="38"/>
      <c r="F4" s="39"/>
      <c r="G4" s="40"/>
      <c r="H4" s="40"/>
      <c r="I4" s="41"/>
      <c r="J4" s="42"/>
      <c r="K4" s="41"/>
      <c r="L4" s="41"/>
    </row>
    <row r="5" spans="1:12" s="4" customFormat="1" ht="88.5" customHeight="1">
      <c r="A5" s="62"/>
      <c r="B5" s="43" t="s">
        <v>9</v>
      </c>
      <c r="C5" s="44">
        <v>5</v>
      </c>
      <c r="D5" s="44">
        <v>5</v>
      </c>
      <c r="E5" s="44">
        <f>SUM(C5+D5)</f>
        <v>10</v>
      </c>
      <c r="F5" s="45"/>
      <c r="G5" s="45">
        <f>SUM(F5*C5)</f>
        <v>0</v>
      </c>
      <c r="H5" s="45">
        <f>SUM(F5*C5)</f>
        <v>0</v>
      </c>
      <c r="I5" s="46">
        <f>SUM(F5*E5)</f>
        <v>0</v>
      </c>
      <c r="J5" s="47"/>
      <c r="K5" s="48"/>
      <c r="L5" s="48"/>
    </row>
    <row r="6" spans="1:12" ht="54" customHeight="1">
      <c r="A6" s="62"/>
      <c r="B6" s="49" t="s">
        <v>10</v>
      </c>
      <c r="C6" s="44">
        <v>5</v>
      </c>
      <c r="D6" s="44">
        <v>5</v>
      </c>
      <c r="E6" s="44">
        <f t="shared" ref="E6:E15" si="0">SUM(C6+D6)</f>
        <v>10</v>
      </c>
      <c r="F6" s="45"/>
      <c r="G6" s="45">
        <f t="shared" ref="G6:G15" si="1">SUM(F6*C6)</f>
        <v>0</v>
      </c>
      <c r="H6" s="45">
        <f t="shared" ref="H6:H15" si="2">SUM(F6*C6)</f>
        <v>0</v>
      </c>
      <c r="I6" s="46">
        <f t="shared" ref="I6:I15" si="3">SUM(F6*E6)</f>
        <v>0</v>
      </c>
      <c r="J6" s="47"/>
      <c r="K6" s="48"/>
      <c r="L6" s="48"/>
    </row>
    <row r="7" spans="1:12" ht="39">
      <c r="A7" s="62"/>
      <c r="B7" s="49" t="s">
        <v>11</v>
      </c>
      <c r="C7" s="44">
        <v>5</v>
      </c>
      <c r="D7" s="44">
        <v>5</v>
      </c>
      <c r="E7" s="44">
        <f t="shared" si="0"/>
        <v>10</v>
      </c>
      <c r="F7" s="45"/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8"/>
    </row>
    <row r="8" spans="1:12">
      <c r="A8" s="44"/>
      <c r="B8" s="49" t="s">
        <v>35</v>
      </c>
      <c r="C8" s="44"/>
      <c r="D8" s="44"/>
      <c r="E8" s="44"/>
      <c r="F8" s="45"/>
      <c r="G8" s="50">
        <f>SUM(G5:G7)</f>
        <v>0</v>
      </c>
      <c r="H8" s="50">
        <f t="shared" ref="H8:I8" si="4">SUM(H5:H7)</f>
        <v>0</v>
      </c>
      <c r="I8" s="50">
        <f t="shared" si="4"/>
        <v>0</v>
      </c>
      <c r="J8" s="47"/>
      <c r="K8" s="48"/>
      <c r="L8" s="48"/>
    </row>
    <row r="9" spans="1:12">
      <c r="A9" s="44">
        <v>2</v>
      </c>
      <c r="B9" s="51" t="s">
        <v>18</v>
      </c>
      <c r="C9" s="44">
        <v>5</v>
      </c>
      <c r="D9" s="44">
        <v>5</v>
      </c>
      <c r="E9" s="44">
        <f t="shared" si="0"/>
        <v>10</v>
      </c>
      <c r="F9" s="46"/>
      <c r="G9" s="45">
        <f t="shared" ref="G9" si="5">SUM(F9*C9)</f>
        <v>0</v>
      </c>
      <c r="H9" s="45">
        <f t="shared" si="2"/>
        <v>0</v>
      </c>
      <c r="I9" s="46">
        <f t="shared" ref="I9" si="6">SUM(F9*E9)</f>
        <v>0</v>
      </c>
      <c r="J9" s="47"/>
      <c r="K9" s="48"/>
      <c r="L9" s="48"/>
    </row>
    <row r="10" spans="1:12" ht="64.5">
      <c r="A10" s="44">
        <v>3</v>
      </c>
      <c r="B10" s="49" t="s">
        <v>13</v>
      </c>
      <c r="C10" s="44">
        <v>200</v>
      </c>
      <c r="D10" s="44">
        <v>200</v>
      </c>
      <c r="E10" s="44">
        <f t="shared" si="0"/>
        <v>400</v>
      </c>
      <c r="F10" s="46"/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8"/>
    </row>
    <row r="11" spans="1:12" ht="26.25">
      <c r="A11" s="44">
        <v>4</v>
      </c>
      <c r="B11" s="49" t="s">
        <v>14</v>
      </c>
      <c r="C11" s="44">
        <v>300</v>
      </c>
      <c r="D11" s="44">
        <v>300</v>
      </c>
      <c r="E11" s="44">
        <f t="shared" si="0"/>
        <v>600</v>
      </c>
      <c r="F11" s="46"/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8"/>
    </row>
    <row r="12" spans="1:12" ht="38.25">
      <c r="A12" s="44">
        <v>5</v>
      </c>
      <c r="B12" s="52" t="s">
        <v>15</v>
      </c>
      <c r="C12" s="44">
        <v>400</v>
      </c>
      <c r="D12" s="44">
        <v>400</v>
      </c>
      <c r="E12" s="44">
        <f t="shared" si="0"/>
        <v>800</v>
      </c>
      <c r="F12" s="46"/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8"/>
    </row>
    <row r="13" spans="1:12" ht="51">
      <c r="A13" s="44">
        <v>6</v>
      </c>
      <c r="B13" s="52" t="s">
        <v>16</v>
      </c>
      <c r="C13" s="38">
        <v>250</v>
      </c>
      <c r="D13" s="38">
        <v>250</v>
      </c>
      <c r="E13" s="38">
        <f t="shared" si="0"/>
        <v>500</v>
      </c>
      <c r="F13" s="53"/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8"/>
    </row>
    <row r="14" spans="1:12" ht="51">
      <c r="A14" s="44">
        <v>7</v>
      </c>
      <c r="B14" s="52" t="s">
        <v>17</v>
      </c>
      <c r="C14" s="38">
        <v>8</v>
      </c>
      <c r="D14" s="38">
        <v>8</v>
      </c>
      <c r="E14" s="38">
        <f t="shared" si="0"/>
        <v>16</v>
      </c>
      <c r="F14" s="53"/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8"/>
    </row>
    <row r="15" spans="1:12" ht="104.45" customHeight="1">
      <c r="A15" s="44">
        <v>8</v>
      </c>
      <c r="B15" s="54" t="s">
        <v>19</v>
      </c>
      <c r="C15" s="38">
        <v>30</v>
      </c>
      <c r="D15" s="38">
        <v>30</v>
      </c>
      <c r="E15" s="38">
        <f t="shared" si="0"/>
        <v>60</v>
      </c>
      <c r="F15" s="53"/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8"/>
    </row>
    <row r="16" spans="1:12" ht="36.75" customHeight="1">
      <c r="A16" s="44">
        <v>9</v>
      </c>
      <c r="B16" s="55" t="s">
        <v>20</v>
      </c>
      <c r="C16" s="44">
        <v>400</v>
      </c>
      <c r="D16" s="44">
        <v>400</v>
      </c>
      <c r="E16" s="44">
        <v>800</v>
      </c>
      <c r="F16" s="46"/>
      <c r="G16" s="45">
        <f t="shared" ref="G16" si="7">SUM(F16*C16)</f>
        <v>0</v>
      </c>
      <c r="H16" s="45">
        <f>SUM(F16*C16)</f>
        <v>0</v>
      </c>
      <c r="I16" s="46">
        <f t="shared" ref="I16:I21" si="8">SUM(F16*E16)</f>
        <v>0</v>
      </c>
      <c r="J16" s="47"/>
      <c r="K16" s="48"/>
      <c r="L16" s="48"/>
    </row>
    <row r="17" spans="1:12" ht="102.75">
      <c r="A17" s="44">
        <v>10</v>
      </c>
      <c r="B17" s="56" t="s">
        <v>21</v>
      </c>
      <c r="C17" s="44">
        <v>80</v>
      </c>
      <c r="D17" s="44">
        <v>80</v>
      </c>
      <c r="E17" s="44">
        <v>160</v>
      </c>
      <c r="F17" s="46"/>
      <c r="G17" s="45">
        <f t="shared" ref="G17:G21" si="9">SUM(F17*C17)</f>
        <v>0</v>
      </c>
      <c r="H17" s="45">
        <f t="shared" ref="H17:H28" si="10">SUM(F17*C17)</f>
        <v>0</v>
      </c>
      <c r="I17" s="46">
        <f t="shared" si="8"/>
        <v>0</v>
      </c>
      <c r="J17" s="47"/>
      <c r="K17" s="48"/>
      <c r="L17" s="48"/>
    </row>
    <row r="18" spans="1:12" ht="90">
      <c r="A18" s="44">
        <v>11</v>
      </c>
      <c r="B18" s="56" t="s">
        <v>37</v>
      </c>
      <c r="C18" s="44">
        <v>50</v>
      </c>
      <c r="D18" s="44">
        <v>50</v>
      </c>
      <c r="E18" s="44">
        <v>100</v>
      </c>
      <c r="F18" s="46"/>
      <c r="G18" s="45">
        <f t="shared" si="9"/>
        <v>0</v>
      </c>
      <c r="H18" s="45">
        <f t="shared" si="10"/>
        <v>0</v>
      </c>
      <c r="I18" s="46">
        <f t="shared" si="8"/>
        <v>0</v>
      </c>
      <c r="J18" s="47"/>
      <c r="K18" s="48"/>
      <c r="L18" s="48"/>
    </row>
    <row r="19" spans="1:12" ht="72" customHeight="1">
      <c r="A19" s="44">
        <v>12</v>
      </c>
      <c r="B19" s="52" t="s">
        <v>22</v>
      </c>
      <c r="C19" s="44">
        <v>400</v>
      </c>
      <c r="D19" s="44">
        <v>400</v>
      </c>
      <c r="E19" s="44">
        <v>800</v>
      </c>
      <c r="F19" s="46"/>
      <c r="G19" s="45">
        <f t="shared" si="9"/>
        <v>0</v>
      </c>
      <c r="H19" s="45">
        <f t="shared" si="10"/>
        <v>0</v>
      </c>
      <c r="I19" s="46">
        <f t="shared" si="8"/>
        <v>0</v>
      </c>
      <c r="J19" s="47"/>
      <c r="K19" s="48"/>
      <c r="L19" s="48"/>
    </row>
    <row r="20" spans="1:12" ht="114.75">
      <c r="A20" s="44">
        <v>13</v>
      </c>
      <c r="B20" s="64" t="s">
        <v>39</v>
      </c>
      <c r="C20" s="44">
        <v>80</v>
      </c>
      <c r="D20" s="44">
        <v>80</v>
      </c>
      <c r="E20" s="44">
        <v>160</v>
      </c>
      <c r="F20" s="46"/>
      <c r="G20" s="45">
        <f t="shared" si="9"/>
        <v>0</v>
      </c>
      <c r="H20" s="45">
        <f t="shared" si="10"/>
        <v>0</v>
      </c>
      <c r="I20" s="46">
        <f t="shared" si="8"/>
        <v>0</v>
      </c>
      <c r="J20" s="47"/>
      <c r="K20" s="48"/>
      <c r="L20" s="48"/>
    </row>
    <row r="21" spans="1:12" ht="114.75">
      <c r="A21" s="44">
        <v>14</v>
      </c>
      <c r="B21" s="52" t="s">
        <v>23</v>
      </c>
      <c r="C21" s="44">
        <v>100</v>
      </c>
      <c r="D21" s="44">
        <v>100</v>
      </c>
      <c r="E21" s="44">
        <v>200</v>
      </c>
      <c r="F21" s="46"/>
      <c r="G21" s="45">
        <f t="shared" si="9"/>
        <v>0</v>
      </c>
      <c r="H21" s="45">
        <f t="shared" si="10"/>
        <v>0</v>
      </c>
      <c r="I21" s="46">
        <f t="shared" si="8"/>
        <v>0</v>
      </c>
      <c r="J21" s="47"/>
      <c r="K21" s="48"/>
      <c r="L21" s="48"/>
    </row>
    <row r="22" spans="1:12" ht="39">
      <c r="A22" s="44">
        <v>15</v>
      </c>
      <c r="B22" s="55" t="s">
        <v>24</v>
      </c>
      <c r="C22" s="44">
        <v>500</v>
      </c>
      <c r="D22" s="44">
        <v>500</v>
      </c>
      <c r="E22" s="44">
        <v>1000</v>
      </c>
      <c r="F22" s="46"/>
      <c r="G22" s="45">
        <f t="shared" ref="G22" si="11">SUM(F22*C22)</f>
        <v>0</v>
      </c>
      <c r="H22" s="45">
        <f t="shared" si="10"/>
        <v>0</v>
      </c>
      <c r="I22" s="46">
        <f t="shared" ref="I22:I28" si="12">SUM(F22*E22)</f>
        <v>0</v>
      </c>
      <c r="J22" s="47"/>
      <c r="K22" s="48"/>
      <c r="L22" s="48"/>
    </row>
    <row r="23" spans="1:12" ht="39">
      <c r="A23" s="44">
        <v>16</v>
      </c>
      <c r="B23" s="49" t="s">
        <v>25</v>
      </c>
      <c r="C23" s="44">
        <v>300</v>
      </c>
      <c r="D23" s="44">
        <v>300</v>
      </c>
      <c r="E23" s="44">
        <v>600</v>
      </c>
      <c r="F23" s="46"/>
      <c r="G23" s="45">
        <f t="shared" ref="G23:G28" si="13">SUM(F23*C23)</f>
        <v>0</v>
      </c>
      <c r="H23" s="45">
        <f t="shared" si="10"/>
        <v>0</v>
      </c>
      <c r="I23" s="46">
        <f t="shared" si="12"/>
        <v>0</v>
      </c>
      <c r="J23" s="47"/>
      <c r="K23" s="48"/>
      <c r="L23" s="48"/>
    </row>
    <row r="24" spans="1:12" ht="39">
      <c r="A24" s="44">
        <v>17</v>
      </c>
      <c r="B24" s="49" t="s">
        <v>26</v>
      </c>
      <c r="C24" s="44">
        <v>50</v>
      </c>
      <c r="D24" s="44">
        <v>50</v>
      </c>
      <c r="E24" s="44">
        <v>100</v>
      </c>
      <c r="F24" s="46"/>
      <c r="G24" s="45">
        <f t="shared" si="13"/>
        <v>0</v>
      </c>
      <c r="H24" s="45">
        <f t="shared" si="10"/>
        <v>0</v>
      </c>
      <c r="I24" s="46">
        <f t="shared" si="12"/>
        <v>0</v>
      </c>
      <c r="J24" s="47"/>
      <c r="K24" s="48"/>
      <c r="L24" s="48"/>
    </row>
    <row r="25" spans="1:12" ht="63.75">
      <c r="A25" s="44">
        <v>18</v>
      </c>
      <c r="B25" s="52" t="s">
        <v>27</v>
      </c>
      <c r="C25" s="44">
        <v>20</v>
      </c>
      <c r="D25" s="44">
        <v>20</v>
      </c>
      <c r="E25" s="44">
        <v>40</v>
      </c>
      <c r="F25" s="46"/>
      <c r="G25" s="45">
        <f t="shared" si="13"/>
        <v>0</v>
      </c>
      <c r="H25" s="45">
        <f t="shared" si="10"/>
        <v>0</v>
      </c>
      <c r="I25" s="46">
        <f t="shared" si="12"/>
        <v>0</v>
      </c>
      <c r="J25" s="47"/>
      <c r="K25" s="48"/>
      <c r="L25" s="48"/>
    </row>
    <row r="26" spans="1:12" ht="25.5">
      <c r="A26" s="44">
        <v>19</v>
      </c>
      <c r="B26" s="52" t="s">
        <v>29</v>
      </c>
      <c r="C26" s="44">
        <v>20</v>
      </c>
      <c r="D26" s="44">
        <v>20</v>
      </c>
      <c r="E26" s="44">
        <v>40</v>
      </c>
      <c r="F26" s="46"/>
      <c r="G26" s="45">
        <f t="shared" si="13"/>
        <v>0</v>
      </c>
      <c r="H26" s="45">
        <f t="shared" si="10"/>
        <v>0</v>
      </c>
      <c r="I26" s="46">
        <f t="shared" si="12"/>
        <v>0</v>
      </c>
      <c r="J26" s="47"/>
      <c r="K26" s="48"/>
      <c r="L26" s="48"/>
    </row>
    <row r="27" spans="1:12" ht="76.5">
      <c r="A27" s="44">
        <v>20</v>
      </c>
      <c r="B27" s="52" t="s">
        <v>28</v>
      </c>
      <c r="C27" s="44">
        <v>50</v>
      </c>
      <c r="D27" s="44">
        <v>50</v>
      </c>
      <c r="E27" s="44">
        <v>100</v>
      </c>
      <c r="F27" s="46"/>
      <c r="G27" s="45">
        <f t="shared" si="13"/>
        <v>0</v>
      </c>
      <c r="H27" s="45">
        <f t="shared" si="10"/>
        <v>0</v>
      </c>
      <c r="I27" s="46">
        <f t="shared" si="12"/>
        <v>0</v>
      </c>
      <c r="J27" s="47"/>
      <c r="K27" s="48"/>
      <c r="L27" s="48"/>
    </row>
    <row r="28" spans="1:12" ht="99.75" customHeight="1">
      <c r="A28" s="44">
        <v>21</v>
      </c>
      <c r="B28" s="54" t="s">
        <v>38</v>
      </c>
      <c r="C28" s="44">
        <v>5</v>
      </c>
      <c r="D28" s="44">
        <v>5</v>
      </c>
      <c r="E28" s="44">
        <v>10</v>
      </c>
      <c r="F28" s="46"/>
      <c r="G28" s="45">
        <f t="shared" si="13"/>
        <v>0</v>
      </c>
      <c r="H28" s="45">
        <f t="shared" si="10"/>
        <v>0</v>
      </c>
      <c r="I28" s="46">
        <f t="shared" si="12"/>
        <v>0</v>
      </c>
      <c r="J28" s="47"/>
      <c r="K28" s="48"/>
      <c r="L28" s="48"/>
    </row>
    <row r="29" spans="1:12">
      <c r="A29" s="44"/>
      <c r="B29" s="54"/>
      <c r="C29" s="44"/>
      <c r="D29" s="44"/>
      <c r="E29" s="44"/>
      <c r="F29" s="46"/>
      <c r="G29" s="50">
        <f>SUM(G8:G28)</f>
        <v>0</v>
      </c>
      <c r="H29" s="50">
        <f t="shared" ref="H29:I29" si="14">SUM(H8:H28)</f>
        <v>0</v>
      </c>
      <c r="I29" s="50">
        <f t="shared" si="14"/>
        <v>0</v>
      </c>
      <c r="J29" s="47"/>
      <c r="K29" s="48"/>
      <c r="L29" s="48"/>
    </row>
    <row r="30" spans="1:12">
      <c r="A30" s="29"/>
      <c r="B30" s="6"/>
      <c r="C30" s="5"/>
      <c r="D30" s="5"/>
      <c r="E30" s="5"/>
      <c r="F30" s="26"/>
      <c r="G30" s="8"/>
      <c r="H30" s="8"/>
      <c r="I30" s="27"/>
      <c r="J30" s="7"/>
      <c r="K30" s="30"/>
      <c r="L30" s="30"/>
    </row>
    <row r="31" spans="1:12" ht="131.25" customHeight="1">
      <c r="A31" s="59" t="s">
        <v>32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  <c r="L31" s="60"/>
    </row>
    <row r="32" spans="1:12">
      <c r="A32" s="16"/>
      <c r="B32" s="17"/>
      <c r="C32" s="18"/>
      <c r="D32" s="18"/>
      <c r="E32" s="18"/>
      <c r="F32" s="19"/>
      <c r="G32" s="20"/>
      <c r="H32" s="20"/>
      <c r="I32" s="21"/>
      <c r="J32" s="22"/>
      <c r="K32" s="24"/>
      <c r="L32" s="24"/>
    </row>
    <row r="33" spans="6:12">
      <c r="F33" s="63"/>
      <c r="G33" s="63"/>
      <c r="H33" s="63"/>
      <c r="I33" s="63"/>
      <c r="J33" s="63"/>
      <c r="K33" s="63"/>
      <c r="L33" s="63"/>
    </row>
    <row r="34" spans="6:12">
      <c r="F34" s="13"/>
      <c r="G34" s="28"/>
      <c r="H34" s="28"/>
      <c r="I34" s="14"/>
      <c r="J34" s="15"/>
      <c r="K34" s="14"/>
      <c r="L34" s="14"/>
    </row>
    <row r="35" spans="6:12">
      <c r="F35" s="13"/>
      <c r="G35" s="61"/>
      <c r="H35" s="61"/>
      <c r="I35" s="61"/>
      <c r="J35" s="61"/>
      <c r="K35" s="61"/>
      <c r="L35" s="61"/>
    </row>
    <row r="36" spans="6:12">
      <c r="F36" s="13"/>
      <c r="G36" s="28"/>
      <c r="H36" s="28"/>
      <c r="I36" s="14"/>
      <c r="J36" s="15"/>
      <c r="K36" s="14"/>
      <c r="L36" s="14"/>
    </row>
    <row r="37" spans="6:12">
      <c r="F37" s="13"/>
      <c r="G37" s="61"/>
      <c r="H37" s="61"/>
      <c r="I37" s="61"/>
      <c r="J37" s="61"/>
      <c r="K37" s="61"/>
      <c r="L37" s="28"/>
    </row>
    <row r="38" spans="6:12">
      <c r="F38" s="13"/>
      <c r="G38" s="28"/>
      <c r="H38" s="28"/>
      <c r="I38" s="14"/>
      <c r="J38" s="15"/>
      <c r="K38" s="14"/>
      <c r="L38" s="14"/>
    </row>
    <row r="39" spans="6:12">
      <c r="F39" s="13"/>
      <c r="G39" s="61"/>
      <c r="H39" s="61"/>
      <c r="I39" s="61"/>
      <c r="J39" s="61"/>
      <c r="K39" s="14"/>
      <c r="L39" s="14"/>
    </row>
    <row r="41" spans="6:12">
      <c r="G41" s="25"/>
      <c r="H41" s="25"/>
    </row>
    <row r="42" spans="6:12">
      <c r="G42" s="25"/>
      <c r="H42" s="25"/>
    </row>
    <row r="43" spans="6:12">
      <c r="G43" s="25"/>
      <c r="H43" s="25"/>
    </row>
  </sheetData>
  <mergeCells count="7">
    <mergeCell ref="A1:L1"/>
    <mergeCell ref="A31:L31"/>
    <mergeCell ref="G37:K37"/>
    <mergeCell ref="G39:J39"/>
    <mergeCell ref="A4:A7"/>
    <mergeCell ref="F33:L33"/>
    <mergeCell ref="G35:L3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Raša</dc:creator>
  <cp:lastModifiedBy>Korisnik</cp:lastModifiedBy>
  <cp:lastPrinted>2018-04-11T10:54:44Z</cp:lastPrinted>
  <dcterms:created xsi:type="dcterms:W3CDTF">2017-12-15T09:56:17Z</dcterms:created>
  <dcterms:modified xsi:type="dcterms:W3CDTF">2018-05-18T13:53:02Z</dcterms:modified>
</cp:coreProperties>
</file>